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3715" windowHeight="14385" activeTab="0"/>
  </bookViews>
  <sheets>
    <sheet name="e_durch_m" sheetId="1" r:id="rId1"/>
  </sheets>
  <definedNames>
    <definedName name="k">'e_durch_m'!$B$5</definedName>
  </definedNames>
  <calcPr fullCalcOnLoad="1"/>
</workbook>
</file>

<file path=xl/sharedStrings.xml><?xml version="1.0" encoding="utf-8"?>
<sst xmlns="http://schemas.openxmlformats.org/spreadsheetml/2006/main" count="13" uniqueCount="13">
  <si>
    <t>e/m = 2*U/(r²*B²)</t>
  </si>
  <si>
    <t>U in V</t>
  </si>
  <si>
    <t>I in A</t>
  </si>
  <si>
    <t>e/m in C/kg</t>
  </si>
  <si>
    <t xml:space="preserve">d in cm </t>
  </si>
  <si>
    <t>r in m</t>
  </si>
  <si>
    <t>B=k*I in T</t>
  </si>
  <si>
    <t>Spezifische Elektronenladung</t>
  </si>
  <si>
    <t>tet.folio IBE-Auswertung</t>
  </si>
  <si>
    <t>k = 0,792 mT/A</t>
  </si>
  <si>
    <t>Mittelwert</t>
  </si>
  <si>
    <t>Literaturwert</t>
  </si>
  <si>
    <t>Eintragungen sind nur in den grünen Zellen möglich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</si>
</sst>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  <numFmt numFmtId="166" formatCode="0.000000"/>
  </numFmts>
  <fonts count="6">
    <font>
      <sz val="10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i/>
      <sz val="8"/>
      <color indexed="5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ashed"/>
      <right style="medium"/>
      <top style="medium"/>
      <bottom style="thin"/>
    </border>
    <border>
      <left style="dashed"/>
      <right style="medium"/>
      <top style="thin"/>
      <bottom style="thin"/>
    </border>
    <border>
      <left style="dashed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dashed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dashed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ashed"/>
      <top style="thin"/>
      <bottom style="thin"/>
    </border>
    <border>
      <left style="medium"/>
      <right style="dashed"/>
      <top style="thin"/>
      <bottom style="medium"/>
    </border>
    <border>
      <left style="medium"/>
      <right style="dashed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dashed"/>
      <top style="medium"/>
      <bottom style="thin"/>
    </border>
    <border>
      <left style="medium"/>
      <right style="medium"/>
      <top style="medium"/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166" fontId="0" fillId="2" borderId="3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1" fontId="0" fillId="3" borderId="5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1" fontId="0" fillId="3" borderId="9" xfId="0" applyNumberForma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11" fontId="3" fillId="3" borderId="14" xfId="0" applyNumberFormat="1" applyFont="1" applyFill="1" applyBorder="1" applyAlignment="1">
      <alignment horizontal="center"/>
    </xf>
    <xf numFmtId="11" fontId="0" fillId="3" borderId="15" xfId="0" applyNumberFormat="1" applyFill="1" applyBorder="1" applyAlignment="1">
      <alignment horizontal="center"/>
    </xf>
    <xf numFmtId="2" fontId="0" fillId="4" borderId="16" xfId="0" applyNumberFormat="1" applyFill="1" applyBorder="1" applyAlignment="1" applyProtection="1">
      <alignment horizontal="center"/>
      <protection locked="0"/>
    </xf>
    <xf numFmtId="2" fontId="0" fillId="4" borderId="17" xfId="0" applyNumberFormat="1" applyFill="1" applyBorder="1" applyAlignment="1" applyProtection="1">
      <alignment horizontal="center"/>
      <protection locked="0"/>
    </xf>
    <xf numFmtId="164" fontId="0" fillId="4" borderId="16" xfId="0" applyNumberFormat="1" applyFill="1" applyBorder="1" applyAlignment="1" applyProtection="1">
      <alignment horizontal="center"/>
      <protection locked="0"/>
    </xf>
    <xf numFmtId="164" fontId="0" fillId="4" borderId="18" xfId="0" applyNumberForma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0" fillId="2" borderId="5" xfId="0" applyFill="1" applyBorder="1" applyAlignment="1" applyProtection="1">
      <alignment horizontal="center"/>
      <protection/>
    </xf>
    <xf numFmtId="0" fontId="0" fillId="2" borderId="19" xfId="0" applyFill="1" applyBorder="1" applyAlignment="1" applyProtection="1">
      <alignment horizontal="center"/>
      <protection/>
    </xf>
    <xf numFmtId="11" fontId="1" fillId="0" borderId="0" xfId="0" applyNumberFormat="1" applyFont="1" applyAlignment="1">
      <alignment/>
    </xf>
    <xf numFmtId="0" fontId="0" fillId="4" borderId="0" xfId="0" applyFill="1" applyAlignment="1">
      <alignment/>
    </xf>
    <xf numFmtId="0" fontId="0" fillId="4" borderId="20" xfId="0" applyFill="1" applyBorder="1" applyAlignment="1">
      <alignment horizontal="center"/>
    </xf>
    <xf numFmtId="0" fontId="5" fillId="4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2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RowColHeaders="0" tabSelected="1" zoomScale="220" zoomScaleNormal="220" workbookViewId="0" topLeftCell="A1">
      <selection activeCell="B7" sqref="B7"/>
    </sheetView>
  </sheetViews>
  <sheetFormatPr defaultColWidth="11.421875" defaultRowHeight="12.75"/>
  <cols>
    <col min="1" max="1" width="6.8515625" style="0" customWidth="1"/>
    <col min="2" max="2" width="6.421875" style="0" customWidth="1"/>
    <col min="3" max="3" width="10.7109375" style="0" customWidth="1"/>
    <col min="4" max="4" width="7.28125" style="0" customWidth="1"/>
    <col min="5" max="5" width="6.57421875" style="0" customWidth="1"/>
    <col min="6" max="6" width="11.7109375" style="0" customWidth="1"/>
    <col min="7" max="7" width="15.7109375" style="0" customWidth="1"/>
  </cols>
  <sheetData>
    <row r="1" ht="12.75">
      <c r="A1" t="s">
        <v>7</v>
      </c>
    </row>
    <row r="2" ht="12.75">
      <c r="A2" t="s">
        <v>8</v>
      </c>
    </row>
    <row r="3" spans="1:5" ht="12.75">
      <c r="A3" s="27" t="s">
        <v>12</v>
      </c>
      <c r="B3" s="25"/>
      <c r="C3" s="25"/>
      <c r="D3" s="25"/>
      <c r="E3" s="25"/>
    </row>
    <row r="4" spans="1:4" ht="13.5" thickBot="1">
      <c r="A4" s="21"/>
      <c r="B4" s="28"/>
      <c r="D4" s="28"/>
    </row>
    <row r="5" spans="2:6" ht="13.5" thickBot="1">
      <c r="B5" s="29">
        <v>0.792</v>
      </c>
      <c r="C5" s="31" t="s">
        <v>9</v>
      </c>
      <c r="D5" s="30"/>
      <c r="F5" s="31" t="s">
        <v>0</v>
      </c>
    </row>
    <row r="6" spans="1:6" ht="12.75">
      <c r="A6" s="5" t="s">
        <v>1</v>
      </c>
      <c r="B6" s="26" t="s">
        <v>2</v>
      </c>
      <c r="C6" s="7" t="s">
        <v>6</v>
      </c>
      <c r="D6" s="26" t="s">
        <v>4</v>
      </c>
      <c r="E6" s="1" t="s">
        <v>5</v>
      </c>
      <c r="F6" s="8" t="s">
        <v>3</v>
      </c>
    </row>
    <row r="7" spans="1:6" ht="12.75">
      <c r="A7" s="22">
        <v>250</v>
      </c>
      <c r="B7" s="17"/>
      <c r="C7" s="2">
        <f aca="true" t="shared" si="0" ref="C7:C21">IF(B7&lt;&gt;"",k*B7/1000,"")</f>
      </c>
      <c r="D7" s="19"/>
      <c r="E7" s="4">
        <f>IF(D7&lt;&gt;"",D7/2/100,"")</f>
      </c>
      <c r="F7" s="6">
        <f>IF(OR(B7="",D7=""),"",2*A7/(C7*C7*E7*E7))</f>
      </c>
    </row>
    <row r="8" spans="1:6" ht="12.75">
      <c r="A8" s="22">
        <v>250</v>
      </c>
      <c r="B8" s="17"/>
      <c r="C8" s="2">
        <f t="shared" si="0"/>
      </c>
      <c r="D8" s="19"/>
      <c r="E8" s="4">
        <f aca="true" t="shared" si="1" ref="E8:E21">IF(D8&lt;&gt;"",D8/2/100,"")</f>
      </c>
      <c r="F8" s="6">
        <f aca="true" t="shared" si="2" ref="F8:F21">IF(OR(B8="",D8=""),"",2*A8/(C8*C8*E8*E8))</f>
      </c>
    </row>
    <row r="9" spans="1:6" ht="12.75">
      <c r="A9" s="22">
        <v>250</v>
      </c>
      <c r="B9" s="17"/>
      <c r="C9" s="2">
        <f t="shared" si="0"/>
      </c>
      <c r="D9" s="19"/>
      <c r="E9" s="4">
        <f t="shared" si="1"/>
      </c>
      <c r="F9" s="6">
        <f t="shared" si="2"/>
      </c>
    </row>
    <row r="10" spans="1:6" ht="12.75">
      <c r="A10" s="22">
        <v>300</v>
      </c>
      <c r="B10" s="17"/>
      <c r="C10" s="2">
        <f t="shared" si="0"/>
      </c>
      <c r="D10" s="19"/>
      <c r="E10" s="4">
        <f t="shared" si="1"/>
      </c>
      <c r="F10" s="6">
        <f t="shared" si="2"/>
      </c>
    </row>
    <row r="11" spans="1:6" ht="12.75">
      <c r="A11" s="22">
        <v>300</v>
      </c>
      <c r="B11" s="17"/>
      <c r="C11" s="2">
        <f t="shared" si="0"/>
      </c>
      <c r="D11" s="19"/>
      <c r="E11" s="4">
        <f t="shared" si="1"/>
      </c>
      <c r="F11" s="6">
        <f t="shared" si="2"/>
      </c>
    </row>
    <row r="12" spans="1:6" ht="12.75">
      <c r="A12" s="22">
        <v>300</v>
      </c>
      <c r="B12" s="17"/>
      <c r="C12" s="2">
        <f t="shared" si="0"/>
      </c>
      <c r="D12" s="19"/>
      <c r="E12" s="4">
        <f t="shared" si="1"/>
      </c>
      <c r="F12" s="6">
        <f t="shared" si="2"/>
      </c>
    </row>
    <row r="13" spans="1:6" ht="12.75">
      <c r="A13" s="22">
        <v>350</v>
      </c>
      <c r="B13" s="17"/>
      <c r="C13" s="2">
        <f t="shared" si="0"/>
      </c>
      <c r="D13" s="19"/>
      <c r="E13" s="4">
        <f t="shared" si="1"/>
      </c>
      <c r="F13" s="6">
        <f t="shared" si="2"/>
      </c>
    </row>
    <row r="14" spans="1:6" ht="12.75">
      <c r="A14" s="22">
        <v>350</v>
      </c>
      <c r="B14" s="17"/>
      <c r="C14" s="2">
        <f t="shared" si="0"/>
      </c>
      <c r="D14" s="19"/>
      <c r="E14" s="4">
        <f t="shared" si="1"/>
      </c>
      <c r="F14" s="6">
        <f t="shared" si="2"/>
      </c>
    </row>
    <row r="15" spans="1:6" ht="12.75">
      <c r="A15" s="22">
        <v>350</v>
      </c>
      <c r="B15" s="17"/>
      <c r="C15" s="2">
        <f t="shared" si="0"/>
      </c>
      <c r="D15" s="19"/>
      <c r="E15" s="4">
        <f t="shared" si="1"/>
      </c>
      <c r="F15" s="6">
        <f t="shared" si="2"/>
      </c>
    </row>
    <row r="16" spans="1:6" ht="12.75">
      <c r="A16" s="22">
        <v>400</v>
      </c>
      <c r="B16" s="17"/>
      <c r="C16" s="2">
        <f t="shared" si="0"/>
      </c>
      <c r="D16" s="19"/>
      <c r="E16" s="4">
        <f t="shared" si="1"/>
      </c>
      <c r="F16" s="6">
        <f t="shared" si="2"/>
      </c>
    </row>
    <row r="17" spans="1:6" ht="12.75">
      <c r="A17" s="22">
        <v>400</v>
      </c>
      <c r="B17" s="17"/>
      <c r="C17" s="2">
        <f t="shared" si="0"/>
      </c>
      <c r="D17" s="19"/>
      <c r="E17" s="4">
        <f t="shared" si="1"/>
      </c>
      <c r="F17" s="6">
        <f t="shared" si="2"/>
      </c>
    </row>
    <row r="18" spans="1:6" ht="12.75">
      <c r="A18" s="22">
        <v>400</v>
      </c>
      <c r="B18" s="17"/>
      <c r="C18" s="2">
        <f t="shared" si="0"/>
      </c>
      <c r="D18" s="19"/>
      <c r="E18" s="4">
        <f t="shared" si="1"/>
      </c>
      <c r="F18" s="6">
        <f t="shared" si="2"/>
      </c>
    </row>
    <row r="19" spans="1:6" ht="12.75">
      <c r="A19" s="22">
        <v>450</v>
      </c>
      <c r="B19" s="17"/>
      <c r="C19" s="2">
        <f t="shared" si="0"/>
      </c>
      <c r="D19" s="19"/>
      <c r="E19" s="4">
        <f t="shared" si="1"/>
      </c>
      <c r="F19" s="6">
        <f t="shared" si="2"/>
      </c>
    </row>
    <row r="20" spans="1:6" ht="12.75">
      <c r="A20" s="22">
        <v>450</v>
      </c>
      <c r="B20" s="17"/>
      <c r="C20" s="2">
        <f t="shared" si="0"/>
      </c>
      <c r="D20" s="19"/>
      <c r="E20" s="4">
        <f t="shared" si="1"/>
      </c>
      <c r="F20" s="6">
        <f t="shared" si="2"/>
      </c>
    </row>
    <row r="21" spans="1:6" ht="13.5" thickBot="1">
      <c r="A21" s="23">
        <v>450</v>
      </c>
      <c r="B21" s="18"/>
      <c r="C21" s="3">
        <f t="shared" si="0"/>
      </c>
      <c r="D21" s="20"/>
      <c r="E21" s="9">
        <f t="shared" si="1"/>
      </c>
      <c r="F21" s="10">
        <f t="shared" si="2"/>
      </c>
    </row>
    <row r="22" spans="4:7" ht="12.75">
      <c r="D22" s="13"/>
      <c r="E22" s="14" t="s">
        <v>10</v>
      </c>
      <c r="F22" s="15">
        <f>IF(ISERROR(G22),"",AVERAGE(F7:F21))</f>
      </c>
      <c r="G22" s="24" t="e">
        <f>AVERAGE(F7:F21)</f>
        <v>#DIV/0!</v>
      </c>
    </row>
    <row r="23" spans="4:6" ht="13.5" thickBot="1">
      <c r="D23" s="11"/>
      <c r="E23" s="12" t="s">
        <v>11</v>
      </c>
      <c r="F23" s="16">
        <v>176000000000</v>
      </c>
    </row>
  </sheetData>
  <sheetProtection password="D343" sheet="1" objects="1" scenarios="1" selectLockedCell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Goldkuhle</dc:creator>
  <cp:keywords/>
  <dc:description/>
  <cp:lastModifiedBy>Peter Goldkuhle</cp:lastModifiedBy>
  <dcterms:created xsi:type="dcterms:W3CDTF">2020-09-04T14:37:27Z</dcterms:created>
  <dcterms:modified xsi:type="dcterms:W3CDTF">2020-12-14T14:02:17Z</dcterms:modified>
  <cp:category/>
  <cp:version/>
  <cp:contentType/>
  <cp:contentStatus/>
</cp:coreProperties>
</file>