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Stefan Blumenthal\Desktop\ExcelHWZ\"/>
    </mc:Choice>
  </mc:AlternateContent>
  <xr:revisionPtr revIDLastSave="0" documentId="8_{3A67B3BC-0192-4127-BE02-9521C0161166}" xr6:coauthVersionLast="45" xr6:coauthVersionMax="45" xr10:uidLastSave="{00000000-0000-0000-0000-000000000000}"/>
  <bookViews>
    <workbookView xWindow="-120" yWindow="-120" windowWidth="29040" windowHeight="15840"/>
  </bookViews>
  <sheets>
    <sheet name="Rn-222 Modell" sheetId="1" r:id="rId1"/>
  </sheets>
  <definedNames>
    <definedName name="GewFaktor">'Rn-222 Modell'!$B$7</definedName>
    <definedName name="lambda_M">'Rn-222 Modell'!$E$3</definedName>
    <definedName name="lambda_T1">'Rn-222 Modell'!$H$6</definedName>
    <definedName name="lambdaMutter">'Rn-222 Modell'!$F$3</definedName>
    <definedName name="lambdaTochter1">'Rn-222 Modell'!$F$5</definedName>
    <definedName name="T_M">'Rn-222 Modell'!$B$3</definedName>
    <definedName name="T_T1">'Rn-222 Modell'!$B$5</definedName>
    <definedName name="TM">'Rn-222 Modell'!$B$3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13" i="1"/>
  <c r="F3" i="1"/>
  <c r="E13" i="1"/>
  <c r="B14" i="1" s="1"/>
  <c r="E14" i="1" s="1"/>
  <c r="F5" i="1"/>
  <c r="F13" i="1" s="1"/>
  <c r="G13" i="1"/>
  <c r="D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D14" i="1"/>
  <c r="B15" i="1" l="1"/>
  <c r="C14" i="1"/>
  <c r="F14" i="1" l="1"/>
  <c r="C15" i="1" s="1"/>
  <c r="E15" i="1"/>
  <c r="F15" i="1" l="1"/>
  <c r="C16" i="1"/>
  <c r="G15" i="1"/>
  <c r="B16" i="1"/>
  <c r="D15" i="1"/>
  <c r="D16" i="1" s="1"/>
  <c r="G14" i="1"/>
  <c r="F16" i="1" l="1"/>
  <c r="D17" i="1" s="1"/>
  <c r="E16" i="1"/>
  <c r="G16" i="1" s="1"/>
  <c r="B17" i="1" l="1"/>
  <c r="C17" i="1"/>
  <c r="F17" i="1" l="1"/>
  <c r="D18" i="1" s="1"/>
  <c r="E17" i="1"/>
  <c r="G17" i="1" s="1"/>
  <c r="B18" i="1"/>
  <c r="C18" i="1" l="1"/>
  <c r="E18" i="1"/>
  <c r="B19" i="1" s="1"/>
  <c r="E19" i="1" l="1"/>
  <c r="B20" i="1" s="1"/>
  <c r="F18" i="1"/>
  <c r="D19" i="1" s="1"/>
  <c r="C19" i="1"/>
  <c r="E20" i="1" l="1"/>
  <c r="B21" i="1"/>
  <c r="G18" i="1"/>
  <c r="F19" i="1"/>
  <c r="C20" i="1" s="1"/>
  <c r="F20" i="1" l="1"/>
  <c r="C21" i="1"/>
  <c r="E21" i="1"/>
  <c r="G19" i="1"/>
  <c r="D20" i="1"/>
  <c r="D21" i="1" s="1"/>
  <c r="G20" i="1"/>
  <c r="B22" i="1" l="1"/>
  <c r="F21" i="1"/>
  <c r="G21" i="1" s="1"/>
  <c r="C22" i="1" l="1"/>
  <c r="E22" i="1"/>
  <c r="B23" i="1" s="1"/>
  <c r="D22" i="1"/>
  <c r="E23" i="1" l="1"/>
  <c r="B24" i="1"/>
  <c r="D23" i="1"/>
  <c r="G22" i="1"/>
  <c r="F22" i="1"/>
  <c r="C23" i="1"/>
  <c r="F23" i="1" l="1"/>
  <c r="D24" i="1" s="1"/>
  <c r="C24" i="1"/>
  <c r="E24" i="1"/>
  <c r="G23" i="1"/>
  <c r="F24" i="1" l="1"/>
  <c r="D25" i="1" s="1"/>
  <c r="B25" i="1"/>
  <c r="C25" i="1" l="1"/>
  <c r="G24" i="1"/>
  <c r="E25" i="1"/>
  <c r="F25" i="1" l="1"/>
  <c r="D26" i="1" s="1"/>
  <c r="C26" i="1"/>
  <c r="B26" i="1"/>
  <c r="E26" i="1" l="1"/>
  <c r="F26" i="1"/>
  <c r="D27" i="1" s="1"/>
  <c r="C27" i="1"/>
  <c r="G25" i="1"/>
  <c r="F27" i="1" l="1"/>
  <c r="D28" i="1" s="1"/>
  <c r="G26" i="1"/>
  <c r="B27" i="1"/>
  <c r="E27" i="1" l="1"/>
  <c r="B28" i="1" s="1"/>
  <c r="E28" i="1" l="1"/>
  <c r="B29" i="1"/>
  <c r="G27" i="1"/>
  <c r="C28" i="1"/>
  <c r="F28" i="1" l="1"/>
  <c r="D29" i="1" s="1"/>
  <c r="C29" i="1"/>
  <c r="E29" i="1"/>
  <c r="G28" i="1"/>
  <c r="B30" i="1" l="1"/>
  <c r="F29" i="1"/>
  <c r="G29" i="1" s="1"/>
  <c r="C30" i="1" l="1"/>
  <c r="E30" i="1"/>
  <c r="B31" i="1"/>
  <c r="D30" i="1"/>
  <c r="E31" i="1" l="1"/>
  <c r="B32" i="1"/>
  <c r="D31" i="1"/>
  <c r="G30" i="1"/>
  <c r="F30" i="1"/>
  <c r="C31" i="1"/>
  <c r="F31" i="1" l="1"/>
  <c r="C32" i="1"/>
  <c r="E32" i="1"/>
  <c r="D32" i="1"/>
  <c r="G31" i="1"/>
  <c r="F32" i="1" l="1"/>
  <c r="G32" i="1" s="1"/>
  <c r="B33" i="1"/>
  <c r="E33" i="1" l="1"/>
  <c r="B34" i="1"/>
  <c r="C33" i="1"/>
  <c r="D33" i="1"/>
  <c r="F33" i="1" l="1"/>
  <c r="D34" i="1" s="1"/>
  <c r="C34" i="1"/>
  <c r="B35" i="1"/>
  <c r="E34" i="1"/>
  <c r="G33" i="1"/>
  <c r="F34" i="1" l="1"/>
  <c r="D35" i="1" s="1"/>
  <c r="C35" i="1"/>
  <c r="E35" i="1"/>
  <c r="G34" i="1"/>
  <c r="F35" i="1" l="1"/>
  <c r="D36" i="1" s="1"/>
  <c r="G35" i="1"/>
  <c r="B36" i="1"/>
  <c r="C36" i="1" l="1"/>
  <c r="E36" i="1"/>
  <c r="B37" i="1"/>
  <c r="E37" i="1" l="1"/>
  <c r="F36" i="1"/>
  <c r="D37" i="1" s="1"/>
  <c r="G36" i="1" l="1"/>
  <c r="C37" i="1"/>
  <c r="B38" i="1"/>
  <c r="F37" i="1" l="1"/>
  <c r="C38" i="1" s="1"/>
  <c r="E38" i="1"/>
  <c r="F38" i="1" l="1"/>
  <c r="C39" i="1"/>
  <c r="G38" i="1"/>
  <c r="B39" i="1"/>
  <c r="D38" i="1"/>
  <c r="D39" i="1" s="1"/>
  <c r="G37" i="1"/>
  <c r="E39" i="1" l="1"/>
  <c r="B40" i="1" s="1"/>
  <c r="F39" i="1"/>
  <c r="D40" i="1" s="1"/>
  <c r="E40" i="1" l="1"/>
  <c r="B41" i="1"/>
  <c r="C40" i="1"/>
  <c r="G39" i="1"/>
  <c r="E41" i="1" l="1"/>
  <c r="B42" i="1"/>
  <c r="F40" i="1"/>
  <c r="D41" i="1" s="1"/>
  <c r="E42" i="1" l="1"/>
  <c r="C41" i="1"/>
  <c r="G40" i="1"/>
  <c r="F41" i="1" l="1"/>
  <c r="C42" i="1"/>
  <c r="B43" i="1"/>
  <c r="F42" i="1" l="1"/>
  <c r="G42" i="1" s="1"/>
  <c r="C43" i="1"/>
  <c r="E43" i="1"/>
  <c r="B44" i="1"/>
  <c r="D42" i="1"/>
  <c r="D43" i="1" s="1"/>
  <c r="G41" i="1"/>
  <c r="E44" i="1" l="1"/>
  <c r="B45" i="1" s="1"/>
  <c r="C44" i="1"/>
  <c r="F43" i="1"/>
  <c r="D44" i="1" s="1"/>
  <c r="E45" i="1" l="1"/>
  <c r="F44" i="1"/>
  <c r="D45" i="1" s="1"/>
  <c r="G43" i="1"/>
  <c r="G44" i="1"/>
  <c r="B46" i="1" l="1"/>
  <c r="C45" i="1"/>
  <c r="F45" i="1" l="1"/>
  <c r="C46" i="1"/>
  <c r="E46" i="1"/>
  <c r="B47" i="1"/>
  <c r="E47" i="1" l="1"/>
  <c r="B48" i="1"/>
  <c r="F46" i="1"/>
  <c r="C47" i="1" s="1"/>
  <c r="D46" i="1"/>
  <c r="G45" i="1"/>
  <c r="F47" i="1" l="1"/>
  <c r="C48" i="1"/>
  <c r="D47" i="1"/>
  <c r="D48" i="1" s="1"/>
  <c r="G46" i="1"/>
  <c r="E48" i="1"/>
  <c r="B49" i="1"/>
  <c r="G47" i="1"/>
  <c r="E49" i="1" l="1"/>
  <c r="B50" i="1"/>
  <c r="F48" i="1"/>
  <c r="D49" i="1" s="1"/>
  <c r="G48" i="1" l="1"/>
  <c r="E50" i="1"/>
  <c r="C49" i="1"/>
  <c r="B51" i="1" l="1"/>
  <c r="F49" i="1"/>
  <c r="C50" i="1"/>
  <c r="F50" i="1" l="1"/>
  <c r="G50" i="1" s="1"/>
  <c r="C51" i="1"/>
  <c r="D50" i="1"/>
  <c r="D51" i="1" s="1"/>
  <c r="G49" i="1"/>
  <c r="E51" i="1"/>
  <c r="B52" i="1"/>
  <c r="E52" i="1" l="1"/>
  <c r="B53" i="1"/>
  <c r="C52" i="1"/>
  <c r="F51" i="1"/>
  <c r="D52" i="1" s="1"/>
  <c r="G51" i="1"/>
  <c r="E53" i="1" l="1"/>
  <c r="F52" i="1"/>
  <c r="D53" i="1" s="1"/>
  <c r="G52" i="1" l="1"/>
  <c r="B54" i="1"/>
  <c r="C53" i="1"/>
  <c r="E54" i="1" l="1"/>
  <c r="B55" i="1" s="1"/>
  <c r="F53" i="1"/>
  <c r="E55" i="1" l="1"/>
  <c r="B56" i="1"/>
  <c r="D54" i="1"/>
  <c r="G53" i="1"/>
  <c r="C54" i="1"/>
  <c r="E56" i="1" l="1"/>
  <c r="B57" i="1"/>
  <c r="F54" i="1"/>
  <c r="G54" i="1" s="1"/>
  <c r="E57" i="1" l="1"/>
  <c r="C55" i="1"/>
  <c r="D55" i="1"/>
  <c r="F55" i="1" l="1"/>
  <c r="G55" i="1" s="1"/>
  <c r="B58" i="1"/>
  <c r="E58" i="1" l="1"/>
  <c r="C56" i="1"/>
  <c r="D56" i="1"/>
  <c r="F56" i="1" l="1"/>
  <c r="G56" i="1" s="1"/>
  <c r="B59" i="1"/>
  <c r="C57" i="1" l="1"/>
  <c r="D57" i="1"/>
  <c r="E59" i="1"/>
  <c r="B60" i="1" l="1"/>
  <c r="F57" i="1"/>
  <c r="G57" i="1" s="1"/>
  <c r="D58" i="1" l="1"/>
  <c r="E60" i="1"/>
  <c r="B61" i="1"/>
  <c r="C58" i="1"/>
  <c r="E61" i="1" l="1"/>
  <c r="F58" i="1"/>
  <c r="G58" i="1" s="1"/>
  <c r="C59" i="1"/>
  <c r="F59" i="1" l="1"/>
  <c r="G59" i="1" s="1"/>
  <c r="B62" i="1"/>
  <c r="D59" i="1"/>
  <c r="D60" i="1" l="1"/>
  <c r="C60" i="1"/>
  <c r="E62" i="1"/>
  <c r="B63" i="1"/>
  <c r="E63" i="1" l="1"/>
  <c r="B64" i="1"/>
  <c r="F60" i="1"/>
  <c r="G60" i="1" s="1"/>
  <c r="D61" i="1" l="1"/>
  <c r="E64" i="1"/>
  <c r="B65" i="1" s="1"/>
  <c r="C61" i="1"/>
  <c r="E65" i="1" l="1"/>
  <c r="B66" i="1"/>
  <c r="F61" i="1"/>
  <c r="G61" i="1" s="1"/>
  <c r="C62" i="1"/>
  <c r="F62" i="1" l="1"/>
  <c r="G62" i="1" s="1"/>
  <c r="C63" i="1"/>
  <c r="D62" i="1"/>
  <c r="D63" i="1" s="1"/>
  <c r="B67" i="1"/>
  <c r="E66" i="1"/>
  <c r="E67" i="1" l="1"/>
  <c r="B68" i="1" s="1"/>
  <c r="F63" i="1"/>
  <c r="G63" i="1" s="1"/>
  <c r="C64" i="1"/>
  <c r="E68" i="1" l="1"/>
  <c r="B69" i="1"/>
  <c r="D64" i="1"/>
  <c r="C65" i="1"/>
  <c r="F64" i="1"/>
  <c r="G64" i="1" s="1"/>
  <c r="F65" i="1" l="1"/>
  <c r="G65" i="1" s="1"/>
  <c r="D65" i="1"/>
  <c r="D66" i="1" s="1"/>
  <c r="E69" i="1"/>
  <c r="B70" i="1" l="1"/>
  <c r="C66" i="1"/>
  <c r="F66" i="1" l="1"/>
  <c r="C67" i="1"/>
  <c r="E70" i="1"/>
  <c r="B71" i="1"/>
  <c r="E71" i="1" l="1"/>
  <c r="B72" i="1"/>
  <c r="C68" i="1"/>
  <c r="F67" i="1"/>
  <c r="G67" i="1" s="1"/>
  <c r="G66" i="1"/>
  <c r="D67" i="1"/>
  <c r="D68" i="1" s="1"/>
  <c r="F68" i="1" l="1"/>
  <c r="G68" i="1" s="1"/>
  <c r="D69" i="1"/>
  <c r="E72" i="1"/>
  <c r="C69" i="1" l="1"/>
  <c r="B73" i="1"/>
  <c r="E73" i="1" l="1"/>
  <c r="B74" i="1"/>
  <c r="F69" i="1"/>
  <c r="C70" i="1"/>
  <c r="F70" i="1" l="1"/>
  <c r="G70" i="1" s="1"/>
  <c r="C71" i="1"/>
  <c r="G69" i="1"/>
  <c r="D70" i="1"/>
  <c r="D71" i="1" s="1"/>
  <c r="E74" i="1"/>
  <c r="F71" i="1" l="1"/>
  <c r="G71" i="1" s="1"/>
  <c r="B75" i="1"/>
  <c r="C72" i="1" l="1"/>
  <c r="E75" i="1"/>
  <c r="B76" i="1" s="1"/>
  <c r="D72" i="1"/>
  <c r="E76" i="1" l="1"/>
  <c r="B77" i="1"/>
  <c r="D73" i="1"/>
  <c r="F72" i="1"/>
  <c r="G72" i="1" s="1"/>
  <c r="E77" i="1" l="1"/>
  <c r="B78" i="1" s="1"/>
  <c r="C73" i="1"/>
  <c r="E78" i="1" l="1"/>
  <c r="B79" i="1"/>
  <c r="F73" i="1"/>
  <c r="C74" i="1" s="1"/>
  <c r="F74" i="1" l="1"/>
  <c r="G74" i="1" s="1"/>
  <c r="C75" i="1"/>
  <c r="G73" i="1"/>
  <c r="D74" i="1"/>
  <c r="D75" i="1" s="1"/>
  <c r="E79" i="1"/>
  <c r="B80" i="1"/>
  <c r="E80" i="1" l="1"/>
  <c r="B81" i="1"/>
  <c r="C76" i="1"/>
  <c r="F75" i="1"/>
  <c r="G75" i="1" s="1"/>
  <c r="E81" i="1" l="1"/>
  <c r="B82" i="1"/>
  <c r="F76" i="1"/>
  <c r="G76" i="1" s="1"/>
  <c r="D76" i="1"/>
  <c r="E82" i="1" l="1"/>
  <c r="B83" i="1"/>
  <c r="D77" i="1"/>
  <c r="C77" i="1"/>
  <c r="F77" i="1" l="1"/>
  <c r="G77" i="1" s="1"/>
  <c r="C78" i="1"/>
  <c r="E83" i="1"/>
  <c r="B84" i="1"/>
  <c r="D78" i="1"/>
  <c r="F78" i="1" l="1"/>
  <c r="G78" i="1" s="1"/>
  <c r="C79" i="1"/>
  <c r="E84" i="1"/>
  <c r="D79" i="1"/>
  <c r="F79" i="1" l="1"/>
  <c r="G79" i="1" s="1"/>
  <c r="C80" i="1"/>
  <c r="B85" i="1"/>
  <c r="F80" i="1" l="1"/>
  <c r="G80" i="1" s="1"/>
  <c r="D80" i="1"/>
  <c r="D81" i="1" s="1"/>
  <c r="E85" i="1"/>
  <c r="B86" i="1" l="1"/>
  <c r="C81" i="1"/>
  <c r="E86" i="1" l="1"/>
  <c r="B87" i="1"/>
  <c r="F81" i="1"/>
  <c r="C82" i="1" s="1"/>
  <c r="F82" i="1" l="1"/>
  <c r="G82" i="1" s="1"/>
  <c r="C83" i="1"/>
  <c r="E87" i="1"/>
  <c r="B88" i="1"/>
  <c r="G81" i="1"/>
  <c r="D82" i="1"/>
  <c r="D83" i="1" s="1"/>
  <c r="E88" i="1" l="1"/>
  <c r="F83" i="1"/>
  <c r="G83" i="1" s="1"/>
  <c r="C84" i="1" l="1"/>
  <c r="B89" i="1"/>
  <c r="D84" i="1"/>
  <c r="E89" i="1" l="1"/>
  <c r="B90" i="1"/>
  <c r="F84" i="1"/>
  <c r="G84" i="1" s="1"/>
  <c r="E90" i="1" l="1"/>
  <c r="B91" i="1" s="1"/>
  <c r="D85" i="1"/>
  <c r="C85" i="1"/>
  <c r="E91" i="1" l="1"/>
  <c r="B92" i="1"/>
  <c r="F85" i="1"/>
  <c r="G85" i="1" s="1"/>
  <c r="E92" i="1" l="1"/>
  <c r="B93" i="1"/>
  <c r="C86" i="1"/>
  <c r="D86" i="1"/>
  <c r="F86" i="1" l="1"/>
  <c r="G86" i="1" s="1"/>
  <c r="C87" i="1"/>
  <c r="E93" i="1"/>
  <c r="D87" i="1"/>
  <c r="F87" i="1" l="1"/>
  <c r="G87" i="1" s="1"/>
  <c r="B94" i="1"/>
  <c r="E94" i="1" l="1"/>
  <c r="B95" i="1"/>
  <c r="C88" i="1"/>
  <c r="D88" i="1"/>
  <c r="E95" i="1" l="1"/>
  <c r="B96" i="1"/>
  <c r="F88" i="1"/>
  <c r="G88" i="1" s="1"/>
  <c r="D89" i="1" l="1"/>
  <c r="E96" i="1"/>
  <c r="B97" i="1"/>
  <c r="C89" i="1"/>
  <c r="F89" i="1" l="1"/>
  <c r="G89" i="1" s="1"/>
  <c r="C90" i="1"/>
  <c r="E97" i="1"/>
  <c r="B98" i="1"/>
  <c r="D90" i="1"/>
  <c r="E98" i="1" l="1"/>
  <c r="B99" i="1"/>
  <c r="F90" i="1"/>
  <c r="G90" i="1" s="1"/>
  <c r="D91" i="1" l="1"/>
  <c r="E99" i="1"/>
  <c r="B100" i="1"/>
  <c r="C91" i="1"/>
  <c r="F91" i="1" l="1"/>
  <c r="G91" i="1" s="1"/>
  <c r="C92" i="1"/>
  <c r="E100" i="1"/>
  <c r="B101" i="1" s="1"/>
  <c r="D92" i="1"/>
  <c r="E101" i="1" l="1"/>
  <c r="B102" i="1"/>
  <c r="F92" i="1"/>
  <c r="G92" i="1" s="1"/>
  <c r="D93" i="1" l="1"/>
  <c r="E102" i="1"/>
  <c r="B103" i="1" s="1"/>
  <c r="C93" i="1"/>
  <c r="E103" i="1" l="1"/>
  <c r="F93" i="1"/>
  <c r="G93" i="1" s="1"/>
  <c r="C94" i="1"/>
  <c r="D94" i="1" l="1"/>
  <c r="F94" i="1"/>
  <c r="G94" i="1" s="1"/>
  <c r="B104" i="1"/>
  <c r="C95" i="1" l="1"/>
  <c r="E104" i="1"/>
  <c r="D95" i="1"/>
  <c r="B105" i="1" l="1"/>
  <c r="F95" i="1"/>
  <c r="G95" i="1" s="1"/>
  <c r="E105" i="1" l="1"/>
  <c r="B106" i="1" s="1"/>
  <c r="C96" i="1"/>
  <c r="D96" i="1"/>
  <c r="E106" i="1" l="1"/>
  <c r="F96" i="1"/>
  <c r="G96" i="1" s="1"/>
  <c r="C97" i="1" l="1"/>
  <c r="D97" i="1"/>
  <c r="B107" i="1"/>
  <c r="E107" i="1" l="1"/>
  <c r="F97" i="1"/>
  <c r="G97" i="1" s="1"/>
  <c r="B108" i="1" l="1"/>
  <c r="C98" i="1"/>
  <c r="D98" i="1"/>
  <c r="F98" i="1" l="1"/>
  <c r="G98" i="1" s="1"/>
  <c r="C99" i="1"/>
  <c r="B109" i="1"/>
  <c r="E108" i="1"/>
  <c r="E109" i="1" l="1"/>
  <c r="B110" i="1"/>
  <c r="F99" i="1"/>
  <c r="G99" i="1" s="1"/>
  <c r="D99" i="1"/>
  <c r="E110" i="1" l="1"/>
  <c r="B111" i="1" s="1"/>
  <c r="C100" i="1"/>
  <c r="D100" i="1"/>
  <c r="E111" i="1" l="1"/>
  <c r="B112" i="1"/>
  <c r="F100" i="1"/>
  <c r="G100" i="1" s="1"/>
  <c r="E112" i="1" l="1"/>
  <c r="B113" i="1"/>
  <c r="D101" i="1"/>
  <c r="C101" i="1"/>
  <c r="F101" i="1" l="1"/>
  <c r="G101" i="1" s="1"/>
  <c r="C102" i="1"/>
  <c r="E113" i="1"/>
  <c r="B114" i="1"/>
  <c r="D102" i="1"/>
  <c r="E114" i="1" l="1"/>
  <c r="F102" i="1"/>
  <c r="G102" i="1" s="1"/>
  <c r="D103" i="1" l="1"/>
  <c r="C103" i="1"/>
  <c r="B115" i="1"/>
  <c r="E115" i="1" l="1"/>
  <c r="F103" i="1"/>
  <c r="G103" i="1" s="1"/>
  <c r="C104" i="1" l="1"/>
  <c r="D104" i="1"/>
  <c r="B116" i="1"/>
  <c r="E116" i="1" l="1"/>
  <c r="B117" i="1"/>
  <c r="C105" i="1"/>
  <c r="F104" i="1"/>
  <c r="G104" i="1" s="1"/>
  <c r="F105" i="1" l="1"/>
  <c r="G105" i="1" s="1"/>
  <c r="D105" i="1"/>
  <c r="D106" i="1" s="1"/>
  <c r="E117" i="1"/>
  <c r="B118" i="1" l="1"/>
  <c r="C106" i="1"/>
  <c r="E118" i="1" l="1"/>
  <c r="B119" i="1"/>
  <c r="F106" i="1"/>
  <c r="G106" i="1" l="1"/>
  <c r="D107" i="1"/>
  <c r="E119" i="1"/>
  <c r="C107" i="1"/>
  <c r="B120" i="1" l="1"/>
  <c r="F107" i="1"/>
  <c r="G107" i="1" s="1"/>
  <c r="D108" i="1" l="1"/>
  <c r="E120" i="1"/>
  <c r="B121" i="1"/>
  <c r="C108" i="1"/>
  <c r="F108" i="1" l="1"/>
  <c r="G108" i="1" s="1"/>
  <c r="E121" i="1"/>
  <c r="D109" i="1" l="1"/>
  <c r="B122" i="1"/>
  <c r="C109" i="1"/>
  <c r="F109" i="1" l="1"/>
  <c r="G109" i="1" s="1"/>
  <c r="E122" i="1"/>
  <c r="B123" i="1"/>
  <c r="E123" i="1" l="1"/>
  <c r="B124" i="1"/>
  <c r="D110" i="1"/>
  <c r="C110" i="1"/>
  <c r="E124" i="1" l="1"/>
  <c r="B125" i="1"/>
  <c r="C111" i="1"/>
  <c r="F110" i="1"/>
  <c r="G110" i="1" s="1"/>
  <c r="F111" i="1" l="1"/>
  <c r="G111" i="1" s="1"/>
  <c r="E125" i="1"/>
  <c r="B126" i="1" s="1"/>
  <c r="D111" i="1"/>
  <c r="D112" i="1" s="1"/>
  <c r="E126" i="1" l="1"/>
  <c r="B127" i="1" s="1"/>
  <c r="C112" i="1"/>
  <c r="E127" i="1" l="1"/>
  <c r="B128" i="1"/>
  <c r="F112" i="1"/>
  <c r="C113" i="1" s="1"/>
  <c r="F113" i="1" l="1"/>
  <c r="G113" i="1" s="1"/>
  <c r="G112" i="1"/>
  <c r="D113" i="1"/>
  <c r="D114" i="1" s="1"/>
  <c r="E128" i="1"/>
  <c r="B129" i="1"/>
  <c r="E129" i="1" l="1"/>
  <c r="B130" i="1"/>
  <c r="C114" i="1"/>
  <c r="E130" i="1" l="1"/>
  <c r="B131" i="1" s="1"/>
  <c r="F114" i="1"/>
  <c r="C115" i="1" s="1"/>
  <c r="F115" i="1" l="1"/>
  <c r="G115" i="1" s="1"/>
  <c r="C116" i="1"/>
  <c r="E131" i="1"/>
  <c r="B132" i="1"/>
  <c r="G114" i="1"/>
  <c r="D115" i="1"/>
  <c r="D116" i="1" s="1"/>
  <c r="F116" i="1" l="1"/>
  <c r="G116" i="1" s="1"/>
  <c r="E132" i="1"/>
  <c r="B133" i="1"/>
  <c r="E133" i="1" l="1"/>
  <c r="B134" i="1"/>
  <c r="D117" i="1"/>
  <c r="C117" i="1"/>
  <c r="E134" i="1" l="1"/>
  <c r="B135" i="1"/>
  <c r="F117" i="1"/>
  <c r="G117" i="1" s="1"/>
  <c r="C118" i="1"/>
  <c r="F118" i="1" l="1"/>
  <c r="G118" i="1" s="1"/>
  <c r="C119" i="1"/>
  <c r="E135" i="1"/>
  <c r="B136" i="1" s="1"/>
  <c r="D118" i="1"/>
  <c r="D119" i="1" s="1"/>
  <c r="E136" i="1" l="1"/>
  <c r="B137" i="1" s="1"/>
  <c r="F119" i="1"/>
  <c r="G119" i="1" s="1"/>
  <c r="C120" i="1"/>
  <c r="E137" i="1" l="1"/>
  <c r="B138" i="1"/>
  <c r="D120" i="1"/>
  <c r="F120" i="1"/>
  <c r="G120" i="1" s="1"/>
  <c r="D121" i="1" l="1"/>
  <c r="E138" i="1"/>
  <c r="C121" i="1"/>
  <c r="F121" i="1" l="1"/>
  <c r="G121" i="1" s="1"/>
  <c r="B139" i="1"/>
  <c r="D122" i="1" l="1"/>
  <c r="E139" i="1"/>
  <c r="B140" i="1"/>
  <c r="C122" i="1"/>
  <c r="F122" i="1" l="1"/>
  <c r="G122" i="1" s="1"/>
  <c r="C123" i="1"/>
  <c r="E140" i="1"/>
  <c r="D123" i="1"/>
  <c r="B141" i="1" l="1"/>
  <c r="F123" i="1"/>
  <c r="G123" i="1" s="1"/>
  <c r="D124" i="1" l="1"/>
  <c r="E141" i="1"/>
  <c r="B142" i="1"/>
  <c r="C124" i="1"/>
  <c r="F124" i="1" l="1"/>
  <c r="G124" i="1" s="1"/>
  <c r="C125" i="1"/>
  <c r="E142" i="1"/>
  <c r="B143" i="1"/>
  <c r="D125" i="1"/>
  <c r="E143" i="1" l="1"/>
  <c r="B144" i="1"/>
  <c r="D126" i="1"/>
  <c r="F125" i="1"/>
  <c r="G125" i="1" s="1"/>
  <c r="C126" i="1"/>
  <c r="F126" i="1" l="1"/>
  <c r="G126" i="1" s="1"/>
  <c r="E144" i="1"/>
  <c r="B145" i="1"/>
  <c r="D127" i="1" l="1"/>
  <c r="C127" i="1"/>
  <c r="E145" i="1"/>
  <c r="F127" i="1" l="1"/>
  <c r="G127" i="1" s="1"/>
  <c r="B146" i="1"/>
  <c r="E146" i="1" l="1"/>
  <c r="B147" i="1" s="1"/>
  <c r="D128" i="1"/>
  <c r="C128" i="1"/>
  <c r="E147" i="1" l="1"/>
  <c r="B148" i="1" s="1"/>
  <c r="F128" i="1"/>
  <c r="G128" i="1" s="1"/>
  <c r="D129" i="1"/>
  <c r="E148" i="1" l="1"/>
  <c r="B149" i="1"/>
  <c r="C129" i="1"/>
  <c r="E149" i="1" l="1"/>
  <c r="B150" i="1"/>
  <c r="F129" i="1"/>
  <c r="G129" i="1" l="1"/>
  <c r="D130" i="1"/>
  <c r="C130" i="1"/>
  <c r="E150" i="1"/>
  <c r="F130" i="1" l="1"/>
  <c r="G130" i="1" s="1"/>
  <c r="C131" i="1"/>
  <c r="D131" i="1"/>
  <c r="B151" i="1"/>
  <c r="D132" i="1" l="1"/>
  <c r="F131" i="1"/>
  <c r="G131" i="1" s="1"/>
  <c r="C132" i="1"/>
  <c r="E151" i="1"/>
  <c r="B152" i="1" l="1"/>
  <c r="F132" i="1"/>
  <c r="G132" i="1" s="1"/>
  <c r="C133" i="1"/>
  <c r="D133" i="1"/>
  <c r="F133" i="1" l="1"/>
  <c r="G133" i="1" s="1"/>
  <c r="E152" i="1"/>
  <c r="D134" i="1" l="1"/>
  <c r="B153" i="1"/>
  <c r="C134" i="1"/>
  <c r="F134" i="1" l="1"/>
  <c r="G134" i="1" s="1"/>
  <c r="E153" i="1"/>
  <c r="B154" i="1"/>
  <c r="D135" i="1"/>
  <c r="E154" i="1" l="1"/>
  <c r="B155" i="1"/>
  <c r="C135" i="1"/>
  <c r="E155" i="1" l="1"/>
  <c r="B156" i="1" s="1"/>
  <c r="F135" i="1"/>
  <c r="C136" i="1"/>
  <c r="E156" i="1" l="1"/>
  <c r="B157" i="1" s="1"/>
  <c r="G135" i="1"/>
  <c r="D136" i="1"/>
  <c r="D137" i="1" s="1"/>
  <c r="F136" i="1"/>
  <c r="G136" i="1" s="1"/>
  <c r="E157" i="1" l="1"/>
  <c r="B158" i="1"/>
  <c r="C137" i="1"/>
  <c r="F137" i="1" l="1"/>
  <c r="C138" i="1"/>
  <c r="E158" i="1"/>
  <c r="B159" i="1"/>
  <c r="E159" i="1" l="1"/>
  <c r="F138" i="1"/>
  <c r="G138" i="1" s="1"/>
  <c r="G137" i="1"/>
  <c r="D138" i="1"/>
  <c r="D139" i="1" s="1"/>
  <c r="C139" i="1" l="1"/>
  <c r="B160" i="1"/>
  <c r="F139" i="1" l="1"/>
  <c r="C140" i="1" s="1"/>
  <c r="E160" i="1"/>
  <c r="F140" i="1" l="1"/>
  <c r="G140" i="1" s="1"/>
  <c r="C141" i="1"/>
  <c r="B161" i="1"/>
  <c r="G139" i="1"/>
  <c r="D140" i="1"/>
  <c r="D141" i="1" s="1"/>
  <c r="E161" i="1" l="1"/>
  <c r="B162" i="1" s="1"/>
  <c r="F141" i="1"/>
  <c r="G141" i="1" s="1"/>
  <c r="C142" i="1"/>
  <c r="D142" i="1"/>
  <c r="E162" i="1" l="1"/>
  <c r="B163" i="1"/>
  <c r="F142" i="1"/>
  <c r="G142" i="1" s="1"/>
  <c r="E163" i="1" l="1"/>
  <c r="B164" i="1" s="1"/>
  <c r="C143" i="1"/>
  <c r="D143" i="1"/>
  <c r="E164" i="1" l="1"/>
  <c r="B165" i="1" s="1"/>
  <c r="F143" i="1"/>
  <c r="G143" i="1" s="1"/>
  <c r="E165" i="1" l="1"/>
  <c r="B166" i="1" s="1"/>
  <c r="C144" i="1"/>
  <c r="D144" i="1"/>
  <c r="E166" i="1" l="1"/>
  <c r="B167" i="1" s="1"/>
  <c r="F144" i="1"/>
  <c r="G144" i="1" s="1"/>
  <c r="D145" i="1"/>
  <c r="B168" i="1" l="1"/>
  <c r="E167" i="1"/>
  <c r="C145" i="1"/>
  <c r="F145" i="1" l="1"/>
  <c r="C146" i="1" s="1"/>
  <c r="E168" i="1"/>
  <c r="F146" i="1" l="1"/>
  <c r="G146" i="1" s="1"/>
  <c r="B169" i="1"/>
  <c r="G145" i="1"/>
  <c r="D146" i="1"/>
  <c r="D147" i="1" s="1"/>
  <c r="E169" i="1" l="1"/>
  <c r="B170" i="1" s="1"/>
  <c r="C147" i="1"/>
  <c r="E170" i="1" l="1"/>
  <c r="B171" i="1"/>
  <c r="F147" i="1"/>
  <c r="C148" i="1"/>
  <c r="E171" i="1" l="1"/>
  <c r="B172" i="1" s="1"/>
  <c r="F148" i="1"/>
  <c r="G148" i="1" s="1"/>
  <c r="C149" i="1"/>
  <c r="G147" i="1"/>
  <c r="D148" i="1"/>
  <c r="E172" i="1" l="1"/>
  <c r="B173" i="1" s="1"/>
  <c r="F149" i="1"/>
  <c r="G149" i="1" s="1"/>
  <c r="D149" i="1"/>
  <c r="D150" i="1" s="1"/>
  <c r="E173" i="1" l="1"/>
  <c r="B174" i="1" s="1"/>
  <c r="C150" i="1"/>
  <c r="B175" i="1" l="1"/>
  <c r="E174" i="1"/>
  <c r="F150" i="1"/>
  <c r="G150" i="1" l="1"/>
  <c r="D151" i="1"/>
  <c r="C151" i="1"/>
  <c r="E175" i="1"/>
  <c r="F151" i="1" l="1"/>
  <c r="G151" i="1" s="1"/>
  <c r="B176" i="1"/>
  <c r="D152" i="1" l="1"/>
  <c r="C152" i="1"/>
  <c r="E176" i="1"/>
  <c r="B177" i="1" l="1"/>
  <c r="F152" i="1"/>
  <c r="G152" i="1" s="1"/>
  <c r="C153" i="1"/>
  <c r="F153" i="1" l="1"/>
  <c r="G153" i="1" s="1"/>
  <c r="E177" i="1"/>
  <c r="B178" i="1"/>
  <c r="D153" i="1"/>
  <c r="D154" i="1" s="1"/>
  <c r="E178" i="1" l="1"/>
  <c r="C154" i="1"/>
  <c r="F154" i="1" l="1"/>
  <c r="B179" i="1"/>
  <c r="G154" i="1" l="1"/>
  <c r="D155" i="1"/>
  <c r="E179" i="1"/>
  <c r="C155" i="1"/>
  <c r="F155" i="1" l="1"/>
  <c r="G155" i="1" s="1"/>
  <c r="B180" i="1"/>
  <c r="D156" i="1"/>
  <c r="E180" i="1" l="1"/>
  <c r="C156" i="1"/>
  <c r="F156" i="1" l="1"/>
  <c r="C157" i="1"/>
  <c r="B181" i="1"/>
  <c r="F157" i="1" l="1"/>
  <c r="G157" i="1" s="1"/>
  <c r="C158" i="1"/>
  <c r="E181" i="1"/>
  <c r="B182" i="1" s="1"/>
  <c r="G156" i="1"/>
  <c r="D157" i="1"/>
  <c r="D158" i="1" s="1"/>
  <c r="E182" i="1" l="1"/>
  <c r="D159" i="1"/>
  <c r="C159" i="1"/>
  <c r="F158" i="1"/>
  <c r="G158" i="1" s="1"/>
  <c r="F159" i="1" l="1"/>
  <c r="G159" i="1" s="1"/>
  <c r="C160" i="1"/>
  <c r="B183" i="1"/>
  <c r="F160" i="1" l="1"/>
  <c r="G160" i="1" s="1"/>
  <c r="E183" i="1"/>
  <c r="D160" i="1"/>
  <c r="D161" i="1" s="1"/>
  <c r="B184" i="1" l="1"/>
  <c r="C161" i="1"/>
  <c r="F161" i="1" l="1"/>
  <c r="C162" i="1" s="1"/>
  <c r="E184" i="1"/>
  <c r="B185" i="1" s="1"/>
  <c r="E185" i="1" l="1"/>
  <c r="B186" i="1"/>
  <c r="F162" i="1"/>
  <c r="G162" i="1" s="1"/>
  <c r="C163" i="1"/>
  <c r="G161" i="1"/>
  <c r="D162" i="1"/>
  <c r="D163" i="1" s="1"/>
  <c r="F163" i="1" l="1"/>
  <c r="G163" i="1" s="1"/>
  <c r="C164" i="1"/>
  <c r="E186" i="1"/>
  <c r="F164" i="1" l="1"/>
  <c r="G164" i="1" s="1"/>
  <c r="C165" i="1"/>
  <c r="B187" i="1"/>
  <c r="D164" i="1"/>
  <c r="D165" i="1" s="1"/>
  <c r="E187" i="1" l="1"/>
  <c r="B188" i="1" s="1"/>
  <c r="F165" i="1"/>
  <c r="G165" i="1" s="1"/>
  <c r="E188" i="1" l="1"/>
  <c r="B189" i="1"/>
  <c r="C166" i="1"/>
  <c r="D166" i="1"/>
  <c r="E189" i="1" l="1"/>
  <c r="B190" i="1"/>
  <c r="D167" i="1"/>
  <c r="C167" i="1"/>
  <c r="F166" i="1"/>
  <c r="G166" i="1" s="1"/>
  <c r="F167" i="1" l="1"/>
  <c r="G167" i="1" s="1"/>
  <c r="E190" i="1"/>
  <c r="D168" i="1" l="1"/>
  <c r="B191" i="1"/>
  <c r="C168" i="1"/>
  <c r="E191" i="1" l="1"/>
  <c r="B192" i="1"/>
  <c r="F168" i="1"/>
  <c r="G168" i="1" s="1"/>
  <c r="C169" i="1"/>
  <c r="F169" i="1" l="1"/>
  <c r="G169" i="1" s="1"/>
  <c r="C170" i="1"/>
  <c r="E192" i="1"/>
  <c r="B193" i="1" s="1"/>
  <c r="D169" i="1"/>
  <c r="D170" i="1" s="1"/>
  <c r="E193" i="1" l="1"/>
  <c r="B194" i="1"/>
  <c r="F170" i="1"/>
  <c r="G170" i="1" s="1"/>
  <c r="E194" i="1" l="1"/>
  <c r="B195" i="1" s="1"/>
  <c r="C171" i="1"/>
  <c r="D171" i="1"/>
  <c r="E195" i="1" l="1"/>
  <c r="B196" i="1" s="1"/>
  <c r="F171" i="1"/>
  <c r="G171" i="1" s="1"/>
  <c r="C172" i="1"/>
  <c r="E196" i="1" l="1"/>
  <c r="B197" i="1"/>
  <c r="F172" i="1"/>
  <c r="G172" i="1" s="1"/>
  <c r="D172" i="1"/>
  <c r="C173" i="1" l="1"/>
  <c r="E197" i="1"/>
  <c r="B198" i="1"/>
  <c r="D173" i="1"/>
  <c r="E198" i="1" l="1"/>
  <c r="B199" i="1"/>
  <c r="F173" i="1"/>
  <c r="G173" i="1" s="1"/>
  <c r="E199" i="1" l="1"/>
  <c r="B200" i="1" s="1"/>
  <c r="C174" i="1"/>
  <c r="D174" i="1"/>
  <c r="E200" i="1" l="1"/>
  <c r="B201" i="1"/>
  <c r="F174" i="1"/>
  <c r="G174" i="1" s="1"/>
  <c r="C175" i="1" l="1"/>
  <c r="E201" i="1"/>
  <c r="D175" i="1"/>
  <c r="B202" i="1" l="1"/>
  <c r="F175" i="1"/>
  <c r="G175" i="1" s="1"/>
  <c r="E202" i="1" l="1"/>
  <c r="B203" i="1"/>
  <c r="D176" i="1"/>
  <c r="C176" i="1"/>
  <c r="F176" i="1" l="1"/>
  <c r="G176" i="1" s="1"/>
  <c r="C177" i="1"/>
  <c r="E203" i="1"/>
  <c r="B204" i="1"/>
  <c r="D177" i="1"/>
  <c r="E204" i="1" l="1"/>
  <c r="B205" i="1"/>
  <c r="F177" i="1"/>
  <c r="G177" i="1" s="1"/>
  <c r="E205" i="1" l="1"/>
  <c r="B206" i="1" s="1"/>
  <c r="C178" i="1"/>
  <c r="D178" i="1"/>
  <c r="E206" i="1" l="1"/>
  <c r="B207" i="1"/>
  <c r="F178" i="1"/>
  <c r="G178" i="1" s="1"/>
  <c r="D179" i="1" l="1"/>
  <c r="E207" i="1"/>
  <c r="B208" i="1"/>
  <c r="C179" i="1"/>
  <c r="F179" i="1" l="1"/>
  <c r="G179" i="1" s="1"/>
  <c r="C180" i="1"/>
  <c r="E208" i="1"/>
  <c r="D180" i="1"/>
  <c r="B209" i="1" l="1"/>
  <c r="D181" i="1"/>
  <c r="C181" i="1"/>
  <c r="F180" i="1"/>
  <c r="G180" i="1" s="1"/>
  <c r="E209" i="1" l="1"/>
  <c r="B210" i="1"/>
  <c r="C182" i="1"/>
  <c r="F181" i="1"/>
  <c r="G181" i="1" s="1"/>
  <c r="E210" i="1" l="1"/>
  <c r="B211" i="1"/>
  <c r="F182" i="1"/>
  <c r="G182" i="1" s="1"/>
  <c r="D182" i="1"/>
  <c r="C183" i="1" l="1"/>
  <c r="D183" i="1"/>
  <c r="E211" i="1"/>
  <c r="B212" i="1"/>
  <c r="E212" i="1" l="1"/>
  <c r="B213" i="1"/>
  <c r="D184" i="1"/>
  <c r="F183" i="1"/>
  <c r="G183" i="1" s="1"/>
  <c r="C184" i="1"/>
  <c r="F184" i="1" l="1"/>
  <c r="G184" i="1" s="1"/>
  <c r="E213" i="1"/>
  <c r="C185" i="1" l="1"/>
  <c r="B214" i="1"/>
  <c r="D185" i="1"/>
  <c r="E214" i="1" l="1"/>
  <c r="F185" i="1"/>
  <c r="G185" i="1" s="1"/>
  <c r="D186" i="1" l="1"/>
  <c r="C186" i="1"/>
  <c r="B215" i="1"/>
  <c r="F186" i="1" l="1"/>
  <c r="G186" i="1" s="1"/>
  <c r="D187" i="1"/>
  <c r="E215" i="1"/>
  <c r="B216" i="1" l="1"/>
  <c r="C187" i="1"/>
  <c r="F187" i="1" l="1"/>
  <c r="C188" i="1"/>
  <c r="E216" i="1"/>
  <c r="F188" i="1" l="1"/>
  <c r="G188" i="1" s="1"/>
  <c r="G187" i="1"/>
  <c r="D188" i="1"/>
  <c r="B217" i="1"/>
  <c r="E217" i="1" l="1"/>
  <c r="B218" i="1"/>
  <c r="C189" i="1"/>
  <c r="D189" i="1"/>
  <c r="F189" i="1" l="1"/>
  <c r="G189" i="1" s="1"/>
  <c r="E218" i="1"/>
  <c r="C190" i="1" l="1"/>
  <c r="B219" i="1"/>
  <c r="D190" i="1"/>
  <c r="E219" i="1" l="1"/>
  <c r="B220" i="1"/>
  <c r="C191" i="1"/>
  <c r="F190" i="1"/>
  <c r="G190" i="1" s="1"/>
  <c r="F191" i="1" l="1"/>
  <c r="G191" i="1" s="1"/>
  <c r="C192" i="1"/>
  <c r="E220" i="1"/>
  <c r="B221" i="1"/>
  <c r="D191" i="1"/>
  <c r="D192" i="1" s="1"/>
  <c r="E221" i="1" l="1"/>
  <c r="B222" i="1"/>
  <c r="F192" i="1"/>
  <c r="G192" i="1" s="1"/>
  <c r="C193" i="1"/>
  <c r="D193" i="1" l="1"/>
  <c r="E222" i="1"/>
  <c r="B223" i="1"/>
  <c r="F193" i="1"/>
  <c r="G193" i="1" s="1"/>
  <c r="E223" i="1" l="1"/>
  <c r="B224" i="1"/>
  <c r="C194" i="1"/>
  <c r="D194" i="1"/>
  <c r="F194" i="1" l="1"/>
  <c r="G194" i="1" s="1"/>
  <c r="E224" i="1"/>
  <c r="B225" i="1" s="1"/>
  <c r="D195" i="1"/>
  <c r="E225" i="1" l="1"/>
  <c r="B226" i="1" s="1"/>
  <c r="C195" i="1"/>
  <c r="E226" i="1" l="1"/>
  <c r="B227" i="1" s="1"/>
  <c r="F195" i="1"/>
  <c r="C196" i="1"/>
  <c r="E227" i="1" l="1"/>
  <c r="B228" i="1"/>
  <c r="G195" i="1"/>
  <c r="D196" i="1"/>
  <c r="D197" i="1" s="1"/>
  <c r="F196" i="1"/>
  <c r="G196" i="1" s="1"/>
  <c r="C197" i="1"/>
  <c r="E228" i="1" l="1"/>
  <c r="B229" i="1" s="1"/>
  <c r="F197" i="1"/>
  <c r="G197" i="1" s="1"/>
  <c r="E229" i="1" l="1"/>
  <c r="B230" i="1"/>
  <c r="D198" i="1"/>
  <c r="C198" i="1"/>
  <c r="E230" i="1" l="1"/>
  <c r="B231" i="1"/>
  <c r="F198" i="1"/>
  <c r="G198" i="1" s="1"/>
  <c r="E231" i="1" l="1"/>
  <c r="B232" i="1"/>
  <c r="C199" i="1"/>
  <c r="D199" i="1"/>
  <c r="E232" i="1" l="1"/>
  <c r="B233" i="1"/>
  <c r="D200" i="1"/>
  <c r="F199" i="1"/>
  <c r="G199" i="1" s="1"/>
  <c r="C200" i="1"/>
  <c r="E233" i="1" l="1"/>
  <c r="B234" i="1"/>
  <c r="F200" i="1"/>
  <c r="G200" i="1" s="1"/>
  <c r="D201" i="1" l="1"/>
  <c r="E234" i="1"/>
  <c r="B235" i="1"/>
  <c r="C201" i="1"/>
  <c r="F201" i="1" l="1"/>
  <c r="G201" i="1" s="1"/>
  <c r="C202" i="1"/>
  <c r="E235" i="1"/>
  <c r="D202" i="1"/>
  <c r="F202" i="1" l="1"/>
  <c r="G202" i="1" s="1"/>
  <c r="B236" i="1"/>
  <c r="D203" i="1" l="1"/>
  <c r="E236" i="1"/>
  <c r="B237" i="1"/>
  <c r="C203" i="1"/>
  <c r="E237" i="1" l="1"/>
  <c r="B238" i="1"/>
  <c r="F203" i="1"/>
  <c r="G203" i="1" s="1"/>
  <c r="C204" i="1"/>
  <c r="F204" i="1" l="1"/>
  <c r="G204" i="1" s="1"/>
  <c r="C205" i="1"/>
  <c r="E238" i="1"/>
  <c r="B239" i="1"/>
  <c r="D204" i="1"/>
  <c r="D205" i="1" s="1"/>
  <c r="F205" i="1" l="1"/>
  <c r="G205" i="1" s="1"/>
  <c r="E239" i="1"/>
  <c r="B240" i="1"/>
  <c r="E240" i="1" l="1"/>
  <c r="B241" i="1"/>
  <c r="D206" i="1"/>
  <c r="C206" i="1"/>
  <c r="E241" i="1" l="1"/>
  <c r="F206" i="1"/>
  <c r="G206" i="1" s="1"/>
  <c r="B242" i="1" l="1"/>
  <c r="C207" i="1"/>
  <c r="D207" i="1"/>
  <c r="F207" i="1" l="1"/>
  <c r="G207" i="1" s="1"/>
  <c r="C208" i="1"/>
  <c r="E242" i="1"/>
  <c r="B243" i="1"/>
  <c r="F208" i="1" l="1"/>
  <c r="G208" i="1" s="1"/>
  <c r="C209" i="1"/>
  <c r="E243" i="1"/>
  <c r="B244" i="1"/>
  <c r="D208" i="1"/>
  <c r="D209" i="1" s="1"/>
  <c r="F209" i="1" l="1"/>
  <c r="G209" i="1" s="1"/>
  <c r="C210" i="1"/>
  <c r="D210" i="1"/>
  <c r="E244" i="1"/>
  <c r="F210" i="1" l="1"/>
  <c r="G210" i="1" s="1"/>
  <c r="C211" i="1"/>
  <c r="B245" i="1"/>
  <c r="F211" i="1" l="1"/>
  <c r="G211" i="1" s="1"/>
  <c r="C212" i="1"/>
  <c r="D211" i="1"/>
  <c r="D212" i="1" s="1"/>
  <c r="E245" i="1"/>
  <c r="F212" i="1" l="1"/>
  <c r="G212" i="1" s="1"/>
  <c r="C213" i="1"/>
  <c r="B246" i="1"/>
  <c r="D213" i="1" l="1"/>
  <c r="F213" i="1"/>
  <c r="G213" i="1" s="1"/>
  <c r="E246" i="1"/>
  <c r="C214" i="1" l="1"/>
  <c r="B247" i="1"/>
  <c r="D214" i="1"/>
  <c r="E247" i="1" l="1"/>
  <c r="B248" i="1" s="1"/>
  <c r="F214" i="1"/>
  <c r="G214" i="1" s="1"/>
  <c r="C215" i="1"/>
  <c r="D215" i="1"/>
  <c r="E248" i="1" l="1"/>
  <c r="B249" i="1" s="1"/>
  <c r="F215" i="1"/>
  <c r="G215" i="1" s="1"/>
  <c r="C216" i="1"/>
  <c r="D216" i="1"/>
  <c r="E249" i="1" l="1"/>
  <c r="B250" i="1" s="1"/>
  <c r="F216" i="1"/>
  <c r="G216" i="1" s="1"/>
  <c r="E250" i="1" l="1"/>
  <c r="B251" i="1"/>
  <c r="C217" i="1"/>
  <c r="D217" i="1"/>
  <c r="E251" i="1" l="1"/>
  <c r="B252" i="1"/>
  <c r="F217" i="1"/>
  <c r="G217" i="1" s="1"/>
  <c r="E252" i="1" l="1"/>
  <c r="B253" i="1"/>
  <c r="D218" i="1"/>
  <c r="C218" i="1"/>
  <c r="E253" i="1" l="1"/>
  <c r="B254" i="1"/>
  <c r="F218" i="1"/>
  <c r="G218" i="1" s="1"/>
  <c r="E254" i="1" l="1"/>
  <c r="B255" i="1" s="1"/>
  <c r="C219" i="1"/>
  <c r="D219" i="1"/>
  <c r="E255" i="1" l="1"/>
  <c r="B256" i="1"/>
  <c r="F219" i="1"/>
  <c r="G219" i="1" s="1"/>
  <c r="D220" i="1" l="1"/>
  <c r="E256" i="1"/>
  <c r="B257" i="1"/>
  <c r="C220" i="1"/>
  <c r="F220" i="1" l="1"/>
  <c r="G220" i="1" s="1"/>
  <c r="C221" i="1"/>
  <c r="E257" i="1"/>
  <c r="B258" i="1"/>
  <c r="D221" i="1"/>
  <c r="F221" i="1" l="1"/>
  <c r="G221" i="1" s="1"/>
  <c r="C222" i="1"/>
  <c r="E258" i="1"/>
  <c r="F222" i="1" l="1"/>
  <c r="G222" i="1" s="1"/>
  <c r="C223" i="1"/>
  <c r="B259" i="1"/>
  <c r="D222" i="1"/>
  <c r="F223" i="1" l="1"/>
  <c r="G223" i="1" s="1"/>
  <c r="C224" i="1"/>
  <c r="E259" i="1"/>
  <c r="B260" i="1"/>
  <c r="D223" i="1"/>
  <c r="D224" i="1" s="1"/>
  <c r="E260" i="1" l="1"/>
  <c r="B261" i="1"/>
  <c r="F224" i="1"/>
  <c r="G224" i="1" s="1"/>
  <c r="D225" i="1" l="1"/>
  <c r="E261" i="1"/>
  <c r="C225" i="1"/>
  <c r="F225" i="1" l="1"/>
  <c r="G225" i="1" s="1"/>
  <c r="B262" i="1"/>
  <c r="E262" i="1" l="1"/>
  <c r="B263" i="1"/>
  <c r="E263" i="1" s="1"/>
  <c r="C226" i="1"/>
  <c r="D226" i="1"/>
  <c r="F226" i="1" l="1"/>
  <c r="G226" i="1" s="1"/>
  <c r="C227" i="1"/>
  <c r="D227" i="1" l="1"/>
  <c r="D228" i="1" s="1"/>
  <c r="F227" i="1"/>
  <c r="G227" i="1" s="1"/>
  <c r="C228" i="1"/>
  <c r="F228" i="1" l="1"/>
  <c r="G228" i="1" s="1"/>
  <c r="D229" i="1"/>
  <c r="C229" i="1" l="1"/>
  <c r="F229" i="1" l="1"/>
  <c r="C230" i="1" s="1"/>
  <c r="F230" i="1" l="1"/>
  <c r="G230" i="1" s="1"/>
  <c r="C231" i="1"/>
  <c r="G229" i="1"/>
  <c r="D230" i="1"/>
  <c r="D231" i="1" s="1"/>
  <c r="F231" i="1" l="1"/>
  <c r="G231" i="1" s="1"/>
  <c r="D232" i="1" l="1"/>
  <c r="C232" i="1"/>
  <c r="F232" i="1" l="1"/>
  <c r="G232" i="1" s="1"/>
  <c r="D233" i="1" l="1"/>
  <c r="C233" i="1"/>
  <c r="F233" i="1" l="1"/>
  <c r="G233" i="1" s="1"/>
  <c r="D234" i="1" l="1"/>
  <c r="C234" i="1"/>
  <c r="F234" i="1" l="1"/>
  <c r="G234" i="1" s="1"/>
  <c r="D235" i="1" l="1"/>
  <c r="C235" i="1"/>
  <c r="F235" i="1" l="1"/>
  <c r="G235" i="1" s="1"/>
  <c r="D236" i="1" l="1"/>
  <c r="C236" i="1"/>
  <c r="F236" i="1" l="1"/>
  <c r="G236" i="1" s="1"/>
  <c r="D237" i="1" l="1"/>
  <c r="C237" i="1"/>
  <c r="F237" i="1" l="1"/>
  <c r="G237" i="1" s="1"/>
  <c r="D238" i="1" l="1"/>
  <c r="C238" i="1"/>
  <c r="F238" i="1" l="1"/>
  <c r="G238" i="1" s="1"/>
  <c r="D239" i="1" l="1"/>
  <c r="C239" i="1"/>
  <c r="F239" i="1" l="1"/>
  <c r="G239" i="1" s="1"/>
  <c r="D240" i="1" l="1"/>
  <c r="C240" i="1"/>
  <c r="F240" i="1" l="1"/>
  <c r="G240" i="1" s="1"/>
  <c r="D241" i="1" l="1"/>
  <c r="C241" i="1"/>
  <c r="F241" i="1" l="1"/>
  <c r="G241" i="1" s="1"/>
  <c r="D242" i="1" l="1"/>
  <c r="C242" i="1"/>
  <c r="F242" i="1" l="1"/>
  <c r="G242" i="1" s="1"/>
  <c r="D243" i="1"/>
  <c r="C243" i="1" l="1"/>
  <c r="F243" i="1" l="1"/>
  <c r="C244" i="1" s="1"/>
  <c r="F244" i="1" l="1"/>
  <c r="G244" i="1" s="1"/>
  <c r="G243" i="1"/>
  <c r="D244" i="1"/>
  <c r="D245" i="1" s="1"/>
  <c r="C245" i="1" l="1"/>
  <c r="F245" i="1" l="1"/>
  <c r="C246" i="1" s="1"/>
  <c r="F246" i="1" l="1"/>
  <c r="G246" i="1" s="1"/>
  <c r="G245" i="1"/>
  <c r="D246" i="1"/>
  <c r="D247" i="1" s="1"/>
  <c r="C247" i="1" l="1"/>
  <c r="F247" i="1" l="1"/>
  <c r="C248" i="1" s="1"/>
  <c r="F248" i="1" l="1"/>
  <c r="G248" i="1" s="1"/>
  <c r="G247" i="1"/>
  <c r="D248" i="1"/>
  <c r="D249" i="1" s="1"/>
  <c r="C249" i="1" l="1"/>
  <c r="F249" i="1" l="1"/>
  <c r="C250" i="1" s="1"/>
  <c r="F250" i="1" l="1"/>
  <c r="G250" i="1" s="1"/>
  <c r="G249" i="1"/>
  <c r="D250" i="1"/>
  <c r="D251" i="1" l="1"/>
  <c r="C251" i="1"/>
  <c r="F251" i="1" l="1"/>
  <c r="G251" i="1" s="1"/>
  <c r="D252" i="1" l="1"/>
  <c r="C252" i="1"/>
  <c r="F252" i="1" l="1"/>
  <c r="G252" i="1" s="1"/>
  <c r="D253" i="1" l="1"/>
  <c r="C253" i="1"/>
  <c r="F253" i="1" l="1"/>
  <c r="G253" i="1" s="1"/>
  <c r="D254" i="1" l="1"/>
  <c r="C254" i="1"/>
  <c r="F254" i="1" l="1"/>
  <c r="G254" i="1" s="1"/>
  <c r="D255" i="1" l="1"/>
  <c r="C255" i="1"/>
  <c r="F255" i="1" l="1"/>
  <c r="G255" i="1" s="1"/>
  <c r="D256" i="1" l="1"/>
  <c r="C256" i="1"/>
  <c r="F256" i="1" l="1"/>
  <c r="G256" i="1" s="1"/>
  <c r="D257" i="1" l="1"/>
  <c r="C257" i="1"/>
  <c r="F257" i="1" l="1"/>
  <c r="G257" i="1" s="1"/>
  <c r="D258" i="1" l="1"/>
  <c r="C258" i="1"/>
  <c r="F258" i="1" l="1"/>
  <c r="G258" i="1" s="1"/>
  <c r="D259" i="1" l="1"/>
  <c r="C259" i="1"/>
  <c r="F259" i="1" l="1"/>
  <c r="G259" i="1" s="1"/>
  <c r="D260" i="1" l="1"/>
  <c r="C260" i="1"/>
  <c r="F260" i="1" l="1"/>
  <c r="G260" i="1" s="1"/>
  <c r="D261" i="1" l="1"/>
  <c r="C261" i="1"/>
  <c r="F261" i="1" l="1"/>
  <c r="G261" i="1" s="1"/>
  <c r="D262" i="1" l="1"/>
  <c r="C262" i="1"/>
  <c r="F262" i="1" l="1"/>
  <c r="G262" i="1" s="1"/>
  <c r="D263" i="1" l="1"/>
  <c r="C263" i="1"/>
  <c r="F263" i="1" s="1"/>
  <c r="G263" i="1" s="1"/>
</calcChain>
</file>

<file path=xl/sharedStrings.xml><?xml version="1.0" encoding="utf-8"?>
<sst xmlns="http://schemas.openxmlformats.org/spreadsheetml/2006/main" count="29" uniqueCount="24">
  <si>
    <t>Zeit / min</t>
  </si>
  <si>
    <t>1/min</t>
  </si>
  <si>
    <r>
      <t>l</t>
    </r>
    <r>
      <rPr>
        <vertAlign val="subscript"/>
        <sz val="10"/>
        <rFont val="Arial"/>
        <family val="2"/>
      </rPr>
      <t xml:space="preserve">Mutter </t>
    </r>
    <r>
      <rPr>
        <sz val="10"/>
        <rFont val="Arial"/>
        <family val="2"/>
      </rPr>
      <t>=</t>
    </r>
  </si>
  <si>
    <t>min</t>
  </si>
  <si>
    <t>Muttersubstanz</t>
  </si>
  <si>
    <t>Mutter</t>
  </si>
  <si>
    <t>Tochter</t>
  </si>
  <si>
    <t>Endprodukt</t>
  </si>
  <si>
    <r>
      <t>A</t>
    </r>
    <r>
      <rPr>
        <vertAlign val="subscript"/>
        <sz val="10"/>
        <rFont val="Arial"/>
        <family val="2"/>
      </rPr>
      <t>Mutter</t>
    </r>
  </si>
  <si>
    <r>
      <t>A</t>
    </r>
    <r>
      <rPr>
        <vertAlign val="subscript"/>
        <sz val="10"/>
        <rFont val="Arial"/>
        <family val="2"/>
      </rPr>
      <t>TS1</t>
    </r>
  </si>
  <si>
    <r>
      <t>A</t>
    </r>
    <r>
      <rPr>
        <vertAlign val="subscript"/>
        <sz val="10"/>
        <rFont val="Arial"/>
        <family val="2"/>
      </rPr>
      <t>ges</t>
    </r>
  </si>
  <si>
    <t>Gewichtungsfaktor für Beitrag der Tochter</t>
  </si>
  <si>
    <t>n =</t>
  </si>
  <si>
    <r>
      <t>T</t>
    </r>
    <r>
      <rPr>
        <vertAlign val="subscript"/>
        <sz val="10"/>
        <rFont val="Arial"/>
        <family val="2"/>
      </rPr>
      <t>1/2 M</t>
    </r>
    <r>
      <rPr>
        <sz val="10"/>
        <rFont val="Arial"/>
        <family val="2"/>
      </rPr>
      <t xml:space="preserve"> = </t>
    </r>
  </si>
  <si>
    <t>Anzahl T =</t>
  </si>
  <si>
    <t>Anzahl M =</t>
  </si>
  <si>
    <t>Anzahl EP =</t>
  </si>
  <si>
    <t>(z. B. n=2, falls Tochter zwei weitere praktisch gleichzeitige Zerfälle induziert)</t>
  </si>
  <si>
    <t>Tochtersubstanz</t>
  </si>
  <si>
    <r>
      <t>T</t>
    </r>
    <r>
      <rPr>
        <vertAlign val="subscript"/>
        <sz val="10"/>
        <rFont val="Arial"/>
        <family val="2"/>
      </rPr>
      <t>1/2 T</t>
    </r>
    <r>
      <rPr>
        <sz val="10"/>
        <rFont val="Arial"/>
        <family val="2"/>
      </rPr>
      <t xml:space="preserve"> =</t>
    </r>
  </si>
  <si>
    <r>
      <t>l</t>
    </r>
    <r>
      <rPr>
        <vertAlign val="subscript"/>
        <sz val="10"/>
        <rFont val="Arial"/>
        <family val="2"/>
      </rPr>
      <t xml:space="preserve">Tochter </t>
    </r>
    <r>
      <rPr>
        <sz val="10"/>
        <rFont val="Arial"/>
        <family val="2"/>
      </rPr>
      <t>=</t>
    </r>
  </si>
  <si>
    <t>Vereinfachtes Modell der Rn-222-Zerfallskette</t>
  </si>
  <si>
    <t>in min</t>
  </si>
  <si>
    <t>in 1/min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</si>
</sst>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0.0"/>
    <numFmt numFmtId="167" formatCode="0.0000"/>
  </numFmts>
  <fonts count="9" x14ac:knownFonts="1">
    <font>
      <sz val="10"/>
      <name val="Arial"/>
    </font>
    <font>
      <vertAlign val="subscript"/>
      <sz val="10"/>
      <name val="Arial"/>
      <family val="2"/>
    </font>
    <font>
      <b/>
      <sz val="10"/>
      <name val="Arial"/>
      <family val="2"/>
    </font>
    <font>
      <sz val="10"/>
      <name val="Symbol"/>
      <family val="1"/>
      <charset val="2"/>
    </font>
    <font>
      <sz val="10"/>
      <name val="Arial"/>
      <family val="2"/>
    </font>
    <font>
      <sz val="9"/>
      <name val="Arial"/>
      <family val="2"/>
    </font>
    <font>
      <sz val="9"/>
      <name val="Arial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0" borderId="0" xfId="0" applyBorder="1"/>
    <xf numFmtId="0" fontId="3" fillId="0" borderId="0" xfId="0" applyFont="1" applyAlignment="1">
      <alignment horizontal="right"/>
    </xf>
    <xf numFmtId="0" fontId="0" fillId="0" borderId="4" xfId="0" applyBorder="1"/>
    <xf numFmtId="0" fontId="0" fillId="0" borderId="5" xfId="0" applyBorder="1" applyAlignment="1">
      <alignment horizontal="center"/>
    </xf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0" fontId="5" fillId="0" borderId="3" xfId="0" applyFont="1" applyBorder="1"/>
    <xf numFmtId="0" fontId="5" fillId="0" borderId="4" xfId="0" applyFont="1" applyBorder="1"/>
    <xf numFmtId="167" fontId="0" fillId="0" borderId="3" xfId="0" applyNumberFormat="1" applyBorder="1"/>
    <xf numFmtId="0" fontId="3" fillId="0" borderId="3" xfId="0" applyFont="1" applyBorder="1" applyAlignment="1">
      <alignment horizontal="right"/>
    </xf>
    <xf numFmtId="166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5" fillId="0" borderId="10" xfId="0" applyFont="1" applyBorder="1"/>
    <xf numFmtId="1" fontId="0" fillId="0" borderId="6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1" fontId="7" fillId="0" borderId="6" xfId="0" applyNumberFormat="1" applyFont="1" applyBorder="1"/>
    <xf numFmtId="1" fontId="8" fillId="0" borderId="8" xfId="0" applyNumberFormat="1" applyFont="1" applyBorder="1"/>
    <xf numFmtId="1" fontId="2" fillId="0" borderId="19" xfId="0" applyNumberFormat="1" applyFont="1" applyBorder="1"/>
    <xf numFmtId="0" fontId="0" fillId="2" borderId="3" xfId="0" applyFill="1" applyBorder="1" applyProtection="1">
      <protection locked="0"/>
    </xf>
    <xf numFmtId="1" fontId="0" fillId="0" borderId="0" xfId="0" applyNumberFormat="1" applyFill="1" applyBorder="1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Aktivitäten im Rn-222-Modell</a:t>
            </a:r>
          </a:p>
        </c:rich>
      </c:tx>
      <c:layout>
        <c:manualLayout>
          <c:xMode val="edge"/>
          <c:yMode val="edge"/>
          <c:x val="0.35410360623427278"/>
          <c:y val="3.7344398340248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17942716700939"/>
          <c:y val="0.14730290456431536"/>
          <c:w val="0.80699148030214096"/>
          <c:h val="0.6908713692946058"/>
        </c:manualLayout>
      </c:layout>
      <c:scatterChart>
        <c:scatterStyle val="lineMarker"/>
        <c:varyColors val="0"/>
        <c:ser>
          <c:idx val="0"/>
          <c:order val="0"/>
          <c:spPr>
            <a:ln w="3175">
              <a:solidFill>
                <a:srgbClr val="3366FF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'Rn-222 Modell'!$A$13:$A$263</c:f>
              <c:numCache>
                <c:formatCode>General</c:formatCode>
                <c:ptCount val="2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</c:numCache>
            </c:numRef>
          </c:xVal>
          <c:yVal>
            <c:numRef>
              <c:f>'Rn-222 Modell'!$E$13:$E$263</c:f>
              <c:numCache>
                <c:formatCode>0</c:formatCode>
                <c:ptCount val="251"/>
                <c:pt idx="0">
                  <c:v>51.727401534324272</c:v>
                </c:pt>
                <c:pt idx="1">
                  <c:v>50.389539499577666</c:v>
                </c:pt>
                <c:pt idx="2">
                  <c:v>49.086279528165484</c:v>
                </c:pt>
                <c:pt idx="3">
                  <c:v>47.816726682675736</c:v>
                </c:pt>
                <c:pt idx="4">
                  <c:v>46.580009172089831</c:v>
                </c:pt>
                <c:pt idx="5">
                  <c:v>45.375277753131236</c:v>
                </c:pt>
                <c:pt idx="6">
                  <c:v>44.201705147097378</c:v>
                </c:pt>
                <c:pt idx="7">
                  <c:v>43.058485471774524</c:v>
                </c:pt>
                <c:pt idx="8">
                  <c:v>41.94483368804535</c:v>
                </c:pt>
                <c:pt idx="9">
                  <c:v>40.859985060809365</c:v>
                </c:pt>
                <c:pt idx="10">
                  <c:v>39.803194633845877</c:v>
                </c:pt>
                <c:pt idx="11">
                  <c:v>38.773736718258974</c:v>
                </c:pt>
                <c:pt idx="12">
                  <c:v>37.770904394153199</c:v>
                </c:pt>
                <c:pt idx="13">
                  <c:v>36.794009025197731</c:v>
                </c:pt>
                <c:pt idx="14">
                  <c:v>35.842379785745756</c:v>
                </c:pt>
                <c:pt idx="15">
                  <c:v>34.915363200184245</c:v>
                </c:pt>
                <c:pt idx="16">
                  <c:v>34.012322694197898</c:v>
                </c:pt>
                <c:pt idx="17">
                  <c:v>33.132638157639008</c:v>
                </c:pt>
                <c:pt idx="18">
                  <c:v>32.27570551870317</c:v>
                </c:pt>
                <c:pt idx="19">
                  <c:v>31.440936329118383</c:v>
                </c:pt>
                <c:pt idx="20">
                  <c:v>30.62775736006267</c:v>
                </c:pt>
                <c:pt idx="21">
                  <c:v>29.835610208532763</c:v>
                </c:pt>
                <c:pt idx="22">
                  <c:v>29.063950913893589</c:v>
                </c:pt>
                <c:pt idx="23">
                  <c:v>28.312249584345153</c:v>
                </c:pt>
                <c:pt idx="24">
                  <c:v>27.579990033050439</c:v>
                </c:pt>
                <c:pt idx="25">
                  <c:v>26.866669423674306</c:v>
                </c:pt>
                <c:pt idx="26">
                  <c:v>26.171797925090129</c:v>
                </c:pt>
                <c:pt idx="27">
                  <c:v>25.494898375016962</c:v>
                </c:pt>
                <c:pt idx="28">
                  <c:v>24.835505952356314</c:v>
                </c:pt>
                <c:pt idx="29">
                  <c:v>24.193167858003495</c:v>
                </c:pt>
                <c:pt idx="30">
                  <c:v>23.56744300391437</c:v>
                </c:pt>
                <c:pt idx="31">
                  <c:v>22.957901710213978</c:v>
                </c:pt>
                <c:pt idx="32">
                  <c:v>22.364125410139085</c:v>
                </c:pt>
                <c:pt idx="33">
                  <c:v>21.785706362611961</c:v>
                </c:pt>
                <c:pt idx="34">
                  <c:v>21.222247372248106</c:v>
                </c:pt>
                <c:pt idx="35">
                  <c:v>20.673361516605585</c:v>
                </c:pt>
                <c:pt idx="36">
                  <c:v>20.138671880488733</c:v>
                </c:pt>
                <c:pt idx="37">
                  <c:v>19.617811297123712</c:v>
                </c:pt>
                <c:pt idx="38">
                  <c:v>19.110422096028252</c:v>
                </c:pt>
                <c:pt idx="39">
                  <c:v>18.616155857402411</c:v>
                </c:pt>
                <c:pt idx="40">
                  <c:v>18.134673172871704</c:v>
                </c:pt>
                <c:pt idx="41">
                  <c:v>17.665643412418266</c:v>
                </c:pt>
                <c:pt idx="42">
                  <c:v>17.208744497340092</c:v>
                </c:pt>
                <c:pt idx="43">
                  <c:v>16.763662679082337</c:v>
                </c:pt>
                <c:pt idx="44">
                  <c:v>16.330092323788907</c:v>
                </c:pt>
                <c:pt idx="45">
                  <c:v>15.907735702426301</c:v>
                </c:pt>
                <c:pt idx="46">
                  <c:v>15.496302786335646</c:v>
                </c:pt>
                <c:pt idx="47">
                  <c:v>15.09551104807252</c:v>
                </c:pt>
                <c:pt idx="48">
                  <c:v>14.705085267397784</c:v>
                </c:pt>
                <c:pt idx="49">
                  <c:v>14.324757342286205</c:v>
                </c:pt>
                <c:pt idx="50">
                  <c:v>13.954266104823107</c:v>
                </c:pt>
                <c:pt idx="51">
                  <c:v>13.59335714186261</c:v>
                </c:pt>
                <c:pt idx="52">
                  <c:v>13.241782620324308</c:v>
                </c:pt>
                <c:pt idx="53">
                  <c:v>12.899301117008433</c:v>
                </c:pt>
                <c:pt idx="54">
                  <c:v>12.565677452812606</c:v>
                </c:pt>
                <c:pt idx="55">
                  <c:v>12.240682531236384</c:v>
                </c:pt>
                <c:pt idx="56">
                  <c:v>11.924093181062659</c:v>
                </c:pt>
                <c:pt idx="57">
                  <c:v>11.615692003107895</c:v>
                </c:pt>
                <c:pt idx="58">
                  <c:v>11.315267220935993</c:v>
                </c:pt>
                <c:pt idx="59">
                  <c:v>11.022612535433227</c:v>
                </c:pt>
                <c:pt idx="60">
                  <c:v>10.737526983144413</c:v>
                </c:pt>
                <c:pt idx="61">
                  <c:v>10.459814798273037</c:v>
                </c:pt>
                <c:pt idx="62">
                  <c:v>10.189285278250569</c:v>
                </c:pt>
                <c:pt idx="63">
                  <c:v>9.925752652782645</c:v>
                </c:pt>
                <c:pt idx="64">
                  <c:v>9.6690359562822099</c:v>
                </c:pt>
                <c:pt idx="65">
                  <c:v>9.4189589036019949</c:v>
                </c:pt>
                <c:pt idx="66">
                  <c:v>9.1753497689810359</c:v>
                </c:pt>
                <c:pt idx="67">
                  <c:v>8.9380412681220598</c:v>
                </c:pt>
                <c:pt idx="68">
                  <c:v>8.7068704433188042</c:v>
                </c:pt>
                <c:pt idx="69">
                  <c:v>8.4816785515543582</c:v>
                </c:pt>
                <c:pt idx="70">
                  <c:v>8.2623109554936995</c:v>
                </c:pt>
                <c:pt idx="71">
                  <c:v>8.0486170172955642</c:v>
                </c:pt>
                <c:pt idx="72">
                  <c:v>7.8404499951707436</c:v>
                </c:pt>
                <c:pt idx="73">
                  <c:v>7.6376669426157502</c:v>
                </c:pt>
                <c:pt idx="74">
                  <c:v>7.4401286102526907</c:v>
                </c:pt>
                <c:pt idx="75">
                  <c:v>7.2476993502079123</c:v>
                </c:pt>
                <c:pt idx="76">
                  <c:v>7.0602470229637788</c:v>
                </c:pt>
                <c:pt idx="77">
                  <c:v>6.8776429066195961</c:v>
                </c:pt>
                <c:pt idx="78">
                  <c:v>6.6997616084993918</c:v>
                </c:pt>
                <c:pt idx="79">
                  <c:v>6.5264809790458429</c:v>
                </c:pt>
                <c:pt idx="80">
                  <c:v>6.3576820279412258</c:v>
                </c:pt>
                <c:pt idx="81">
                  <c:v>6.1932488423977894</c:v>
                </c:pt>
                <c:pt idx="82">
                  <c:v>6.0330685075614392</c:v>
                </c:pt>
                <c:pt idx="83">
                  <c:v>5.8770310289740806</c:v>
                </c:pt>
                <c:pt idx="84">
                  <c:v>5.7250292570413688</c:v>
                </c:pt>
                <c:pt idx="85">
                  <c:v>5.5769588134540022</c:v>
                </c:pt>
                <c:pt idx="86">
                  <c:v>5.4327180195120395</c:v>
                </c:pt>
                <c:pt idx="87">
                  <c:v>5.2922078263030103</c:v>
                </c:pt>
                <c:pt idx="88">
                  <c:v>5.1553317466858761</c:v>
                </c:pt>
                <c:pt idx="89">
                  <c:v>5.0219957890341416</c:v>
                </c:pt>
                <c:pt idx="90">
                  <c:v>4.8921083926926139</c:v>
                </c:pt>
                <c:pt idx="91">
                  <c:v>4.7655803651034887</c:v>
                </c:pt>
                <c:pt idx="92">
                  <c:v>4.6423248205585894</c:v>
                </c:pt>
                <c:pt idx="93">
                  <c:v>4.5222571205356923</c:v>
                </c:pt>
                <c:pt idx="94">
                  <c:v>4.4052948155779887</c:v>
                </c:pt>
                <c:pt idx="95">
                  <c:v>4.2913575886767488</c:v>
                </c:pt>
                <c:pt idx="96">
                  <c:v>4.1803672001183232</c:v>
                </c:pt>
                <c:pt idx="97">
                  <c:v>4.0722474337576031</c:v>
                </c:pt>
                <c:pt idx="98">
                  <c:v>3.9669240446810523</c:v>
                </c:pt>
                <c:pt idx="99">
                  <c:v>3.8643247082233607</c:v>
                </c:pt>
                <c:pt idx="100">
                  <c:v>3.7643789703027206</c:v>
                </c:pt>
                <c:pt idx="101">
                  <c:v>3.667018199040613</c:v>
                </c:pt>
                <c:pt idx="102">
                  <c:v>3.5721755376328885</c:v>
                </c:pt>
                <c:pt idx="103">
                  <c:v>3.4797858584397749</c:v>
                </c:pt>
                <c:pt idx="104">
                  <c:v>3.389785718263286</c:v>
                </c:pt>
                <c:pt idx="105">
                  <c:v>3.3021133147813249</c:v>
                </c:pt>
                <c:pt idx="106">
                  <c:v>3.2167084441085589</c:v>
                </c:pt>
                <c:pt idx="107">
                  <c:v>3.1335124594549311</c:v>
                </c:pt>
                <c:pt idx="108">
                  <c:v>3.0524682308534143</c:v>
                </c:pt>
                <c:pt idx="109">
                  <c:v>2.973520105929353</c:v>
                </c:pt>
                <c:pt idx="110">
                  <c:v>2.8966138716844556</c:v>
                </c:pt>
                <c:pt idx="111">
                  <c:v>2.821696717269198</c:v>
                </c:pt>
                <c:pt idx="112">
                  <c:v>2.7487171977180638</c:v>
                </c:pt>
                <c:pt idx="113">
                  <c:v>2.6776251986227311</c:v>
                </c:pt>
                <c:pt idx="114">
                  <c:v>2.60837190171894</c:v>
                </c:pt>
                <c:pt idx="115">
                  <c:v>2.5409097513634076</c:v>
                </c:pt>
                <c:pt idx="116">
                  <c:v>2.4751924218777801</c:v>
                </c:pt>
                <c:pt idx="117">
                  <c:v>2.4111747857371859</c:v>
                </c:pt>
                <c:pt idx="118">
                  <c:v>2.3488128825815529</c:v>
                </c:pt>
                <c:pt idx="119">
                  <c:v>2.288063889028408</c:v>
                </c:pt>
                <c:pt idx="120">
                  <c:v>2.2288860892664282</c:v>
                </c:pt>
                <c:pt idx="121">
                  <c:v>2.1712388464095511</c:v>
                </c:pt>
                <c:pt idx="122">
                  <c:v>2.1150825745919763</c:v>
                </c:pt>
                <c:pt idx="123">
                  <c:v>2.0603787117848902</c:v>
                </c:pt>
                <c:pt idx="124">
                  <c:v>2.0070896933162548</c:v>
                </c:pt>
                <c:pt idx="125">
                  <c:v>1.9551789260754679</c:v>
                </c:pt>
                <c:pt idx="126">
                  <c:v>1.9046107633851908</c:v>
                </c:pt>
                <c:pt idx="127">
                  <c:v>1.8553504805230798</c:v>
                </c:pt>
                <c:pt idx="128">
                  <c:v>1.8073642508766203</c:v>
                </c:pt>
                <c:pt idx="129">
                  <c:v>1.7606191227146812</c:v>
                </c:pt>
                <c:pt idx="130">
                  <c:v>1.7150829965598451</c:v>
                </c:pt>
                <c:pt idx="131">
                  <c:v>1.6707246031459735</c:v>
                </c:pt>
                <c:pt idx="132">
                  <c:v>1.6275134819458705</c:v>
                </c:pt>
                <c:pt idx="133">
                  <c:v>1.5854199602543004</c:v>
                </c:pt>
                <c:pt idx="134">
                  <c:v>1.544415132811997</c:v>
                </c:pt>
                <c:pt idx="135">
                  <c:v>1.5044708419566706</c:v>
                </c:pt>
                <c:pt idx="136">
                  <c:v>1.4655596582873829</c:v>
                </c:pt>
                <c:pt idx="137">
                  <c:v>1.4276548618290137</c:v>
                </c:pt>
                <c:pt idx="138">
                  <c:v>1.3907304236838838</c:v>
                </c:pt>
                <c:pt idx="139">
                  <c:v>1.3547609881579352</c:v>
                </c:pt>
                <c:pt idx="140">
                  <c:v>1.3197218553491936</c:v>
                </c:pt>
                <c:pt idx="141">
                  <c:v>1.2855889641865579</c:v>
                </c:pt>
                <c:pt idx="142">
                  <c:v>1.2523388759072709</c:v>
                </c:pt>
                <c:pt idx="143">
                  <c:v>1.219948757961721</c:v>
                </c:pt>
                <c:pt idx="144">
                  <c:v>1.188396368334528</c:v>
                </c:pt>
                <c:pt idx="145">
                  <c:v>1.1576600402711414</c:v>
                </c:pt>
                <c:pt idx="146">
                  <c:v>1.1277186673994679</c:v>
                </c:pt>
                <c:pt idx="147">
                  <c:v>1.098551689236305</c:v>
                </c:pt>
                <c:pt idx="148">
                  <c:v>1.0701390770686368</c:v>
                </c:pt>
                <c:pt idx="149">
                  <c:v>1.0424613202000865</c:v>
                </c:pt>
                <c:pt idx="150">
                  <c:v>1.0154994125530905</c:v>
                </c:pt>
                <c:pt idx="151">
                  <c:v>0.98923483961758851</c:v>
                </c:pt>
                <c:pt idx="152">
                  <c:v>0.96364956573726768</c:v>
                </c:pt>
                <c:pt idx="153">
                  <c:v>0.93872602172463315</c:v>
                </c:pt>
                <c:pt idx="154">
                  <c:v>0.91444709279639869</c:v>
                </c:pt>
                <c:pt idx="155">
                  <c:v>0.89079610682091115</c:v>
                </c:pt>
                <c:pt idx="156">
                  <c:v>0.86775682286954203</c:v>
                </c:pt>
                <c:pt idx="157">
                  <c:v>0.84531342006418086</c:v>
                </c:pt>
                <c:pt idx="158">
                  <c:v>0.82345048671317445</c:v>
                </c:pt>
                <c:pt idx="159">
                  <c:v>0.80215300972825088</c:v>
                </c:pt>
                <c:pt idx="160">
                  <c:v>0.78140636431516097</c:v>
                </c:pt>
                <c:pt idx="161">
                  <c:v>0.76119630393095761</c:v>
                </c:pt>
                <c:pt idx="162">
                  <c:v>0.74150895050101739</c:v>
                </c:pt>
                <c:pt idx="163">
                  <c:v>0.72233078488908664</c:v>
                </c:pt>
                <c:pt idx="164">
                  <c:v>0.70364863761380592</c:v>
                </c:pt>
                <c:pt idx="165">
                  <c:v>0.68544967980534111</c:v>
                </c:pt>
                <c:pt idx="166">
                  <c:v>0.66772141439590871</c:v>
                </c:pt>
                <c:pt idx="167">
                  <c:v>0.65045166753814665</c:v>
                </c:pt>
                <c:pt idx="168">
                  <c:v>0.63362858024543833</c:v>
                </c:pt>
                <c:pt idx="169">
                  <c:v>0.61724060024844851</c:v>
                </c:pt>
                <c:pt idx="170">
                  <c:v>0.60127647406227913</c:v>
                </c:pt>
                <c:pt idx="171">
                  <c:v>0.58572523925879805</c:v>
                </c:pt>
                <c:pt idx="172">
                  <c:v>0.57057621693883409</c:v>
                </c:pt>
                <c:pt idx="173">
                  <c:v>0.55581900439906862</c:v>
                </c:pt>
                <c:pt idx="174">
                  <c:v>0.54144346798858911</c:v>
                </c:pt>
                <c:pt idx="175">
                  <c:v>0.52743973615019768</c:v>
                </c:pt>
                <c:pt idx="176">
                  <c:v>0.51379819264169813</c:v>
                </c:pt>
                <c:pt idx="177">
                  <c:v>0.50050946993250456</c:v>
                </c:pt>
                <c:pt idx="178">
                  <c:v>0.48756444277103922</c:v>
                </c:pt>
                <c:pt idx="179">
                  <c:v>0.47495422191850095</c:v>
                </c:pt>
                <c:pt idx="180">
                  <c:v>0.46267014804470052</c:v>
                </c:pt>
                <c:pt idx="181">
                  <c:v>0.45070378578177372</c:v>
                </c:pt>
                <c:pt idx="182">
                  <c:v>0.43904691793168682</c:v>
                </c:pt>
                <c:pt idx="183">
                  <c:v>0.4276915398235569</c:v>
                </c:pt>
                <c:pt idx="184">
                  <c:v>0.41662985381691359</c:v>
                </c:pt>
                <c:pt idx="185">
                  <c:v>0.40585426394712643</c:v>
                </c:pt>
                <c:pt idx="186">
                  <c:v>0.39535737070932109</c:v>
                </c:pt>
                <c:pt idx="187">
                  <c:v>0.38513196597720323</c:v>
                </c:pt>
                <c:pt idx="188">
                  <c:v>0.37517102805329994</c:v>
                </c:pt>
                <c:pt idx="189">
                  <c:v>0.36546771684722079</c:v>
                </c:pt>
                <c:pt idx="190">
                  <c:v>0.35601536917862636</c:v>
                </c:pt>
                <c:pt idx="191">
                  <c:v>0.34680749420167961</c:v>
                </c:pt>
                <c:pt idx="192">
                  <c:v>0.33783776894783807</c:v>
                </c:pt>
                <c:pt idx="193">
                  <c:v>0.32910003398392557</c:v>
                </c:pt>
                <c:pt idx="194">
                  <c:v>0.32058828918250243</c:v>
                </c:pt>
                <c:pt idx="195">
                  <c:v>0.31229668960162971</c:v>
                </c:pt>
                <c:pt idx="196">
                  <c:v>0.3042195414711979</c:v>
                </c:pt>
                <c:pt idx="197">
                  <c:v>0.2963512982830635</c:v>
                </c:pt>
                <c:pt idx="198">
                  <c:v>0.28868655698231038</c:v>
                </c:pt>
                <c:pt idx="199">
                  <c:v>0.28122005425701757</c:v>
                </c:pt>
                <c:pt idx="200">
                  <c:v>0.27394666292398895</c:v>
                </c:pt>
                <c:pt idx="201">
                  <c:v>0.26686138840796031</c:v>
                </c:pt>
                <c:pt idx="202">
                  <c:v>0.25995936531186736</c:v>
                </c:pt>
                <c:pt idx="203">
                  <c:v>0.25323585407581983</c:v>
                </c:pt>
                <c:pt idx="204">
                  <c:v>0.24668623772248607</c:v>
                </c:pt>
                <c:pt idx="205">
                  <c:v>0.24030601868665469</c:v>
                </c:pt>
                <c:pt idx="206">
                  <c:v>0.23409081572679499</c:v>
                </c:pt>
                <c:pt idx="207">
                  <c:v>0.22803636091649629</c:v>
                </c:pt>
                <c:pt idx="208">
                  <c:v>0.22213849671371944</c:v>
                </c:pt>
                <c:pt idx="209">
                  <c:v>0.21639317310584855</c:v>
                </c:pt>
                <c:pt idx="210">
                  <c:v>0.21079644482858217</c:v>
                </c:pt>
                <c:pt idx="211">
                  <c:v>0.20534446865675413</c:v>
                </c:pt>
                <c:pt idx="212">
                  <c:v>0.20003350076522394</c:v>
                </c:pt>
                <c:pt idx="213">
                  <c:v>0.19485989415802427</c:v>
                </c:pt>
                <c:pt idx="214">
                  <c:v>0.18982009616400025</c:v>
                </c:pt>
                <c:pt idx="215">
                  <c:v>0.1849106459972206</c:v>
                </c:pt>
                <c:pt idx="216">
                  <c:v>0.18012817238048584</c:v>
                </c:pt>
                <c:pt idx="217">
                  <c:v>0.17546939123030117</c:v>
                </c:pt>
                <c:pt idx="218">
                  <c:v>0.17093110340172454</c:v>
                </c:pt>
                <c:pt idx="219">
                  <c:v>0.16651019249154148</c:v>
                </c:pt>
                <c:pt idx="220">
                  <c:v>0.16220362269825769</c:v>
                </c:pt>
                <c:pt idx="221">
                  <c:v>0.15800843673744028</c:v>
                </c:pt>
                <c:pt idx="222">
                  <c:v>0.15392175381097606</c:v>
                </c:pt>
                <c:pt idx="223">
                  <c:v>0.1499407676288522</c:v>
                </c:pt>
                <c:pt idx="224">
                  <c:v>0.14606274448210096</c:v>
                </c:pt>
                <c:pt idx="225">
                  <c:v>0.14228502136558546</c:v>
                </c:pt>
                <c:pt idx="226">
                  <c:v>0.13860500414933669</c:v>
                </c:pt>
                <c:pt idx="227">
                  <c:v>0.13502016579718698</c:v>
                </c:pt>
                <c:pt idx="228">
                  <c:v>0.13152804463147591</c:v>
                </c:pt>
                <c:pt idx="229">
                  <c:v>0.12812624264263747</c:v>
                </c:pt>
                <c:pt idx="230">
                  <c:v>0.1248124238425075</c:v>
                </c:pt>
                <c:pt idx="231">
                  <c:v>0.12158431266022068</c:v>
                </c:pt>
                <c:pt idx="232">
                  <c:v>0.11843969237959565</c:v>
                </c:pt>
                <c:pt idx="233">
                  <c:v>0.11537640361693505</c:v>
                </c:pt>
                <c:pt idx="234">
                  <c:v>0.11239234283819532</c:v>
                </c:pt>
                <c:pt idx="235">
                  <c:v>0.10948546091450795</c:v>
                </c:pt>
                <c:pt idx="236">
                  <c:v>0.10665376171506029</c:v>
                </c:pt>
                <c:pt idx="237">
                  <c:v>0.10389530073636975</c:v>
                </c:pt>
                <c:pt idx="238">
                  <c:v>0.10120818376700998</c:v>
                </c:pt>
                <c:pt idx="239">
                  <c:v>9.859056558687207E-2</c:v>
                </c:pt>
                <c:pt idx="240">
                  <c:v>9.604064870006794E-2</c:v>
                </c:pt>
                <c:pt idx="241">
                  <c:v>9.3556682100605248E-2</c:v>
                </c:pt>
                <c:pt idx="242">
                  <c:v>9.1136960069986672E-2</c:v>
                </c:pt>
                <c:pt idx="243">
                  <c:v>8.8779821005907741E-2</c:v>
                </c:pt>
                <c:pt idx="244">
                  <c:v>8.6483646281248716E-2</c:v>
                </c:pt>
                <c:pt idx="245">
                  <c:v>8.4246859132577401E-2</c:v>
                </c:pt>
                <c:pt idx="246">
                  <c:v>8.2067923577399157E-2</c:v>
                </c:pt>
                <c:pt idx="247">
                  <c:v>7.9945343359410975E-2</c:v>
                </c:pt>
                <c:pt idx="248">
                  <c:v>7.7877660921035138E-2</c:v>
                </c:pt>
                <c:pt idx="249">
                  <c:v>7.5863456402526966E-2</c:v>
                </c:pt>
                <c:pt idx="250">
                  <c:v>7.3901346666969361E-2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3C-4DDB-A4BE-2BF466DB3EFE}"/>
            </c:ext>
          </c:extLst>
        </c:ser>
        <c:ser>
          <c:idx val="1"/>
          <c:order val="1"/>
          <c:spPr>
            <a:ln w="3175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'Rn-222 Modell'!$A$13:$A$263</c:f>
              <c:numCache>
                <c:formatCode>General</c:formatCode>
                <c:ptCount val="2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</c:numCache>
            </c:numRef>
          </c:xVal>
          <c:yVal>
            <c:numRef>
              <c:f>'Rn-222 Modell'!$F$13:$F$263</c:f>
              <c:numCache>
                <c:formatCode>0</c:formatCode>
                <c:ptCount val="251"/>
                <c:pt idx="0">
                  <c:v>28.291721655507967</c:v>
                </c:pt>
                <c:pt idx="1">
                  <c:v>29.12051632043179</c:v>
                </c:pt>
                <c:pt idx="2">
                  <c:v>29.872687925017971</c:v>
                </c:pt>
                <c:pt idx="3">
                  <c:v>30.552169907066538</c:v>
                </c:pt>
                <c:pt idx="4">
                  <c:v>31.162724950568101</c:v>
                </c:pt>
                <c:pt idx="5">
                  <c:v>31.707951842917037</c:v>
                </c:pt>
                <c:pt idx="6">
                  <c:v>32.19129206845065</c:v>
                </c:pt>
                <c:pt idx="7">
                  <c:v>32.616036148186588</c:v>
                </c:pt>
                <c:pt idx="8">
                  <c:v>32.985329735267456</c:v>
                </c:pt>
                <c:pt idx="9">
                  <c:v>33.302179475271728</c:v>
                </c:pt>
                <c:pt idx="10">
                  <c:v>33.569458640212318</c:v>
                </c:pt>
                <c:pt idx="11">
                  <c:v>33.78991254471957</c:v>
                </c:pt>
                <c:pt idx="12">
                  <c:v>33.96616375259179</c:v>
                </c:pt>
                <c:pt idx="13">
                  <c:v>34.100717081594851</c:v>
                </c:pt>
                <c:pt idx="14">
                  <c:v>34.195964414101645</c:v>
                </c:pt>
                <c:pt idx="15">
                  <c:v>34.254189320881522</c:v>
                </c:pt>
                <c:pt idx="16">
                  <c:v>34.277571505080431</c:v>
                </c:pt>
                <c:pt idx="17">
                  <c:v>34.268191073171749</c:v>
                </c:pt>
                <c:pt idx="18">
                  <c:v>34.228032639407559</c:v>
                </c:pt>
                <c:pt idx="19">
                  <c:v>34.158989270058221</c:v>
                </c:pt>
                <c:pt idx="20">
                  <c:v>34.062866273495715</c:v>
                </c:pt>
                <c:pt idx="21">
                  <c:v>33.941384841951717</c:v>
                </c:pt>
                <c:pt idx="22">
                  <c:v>33.796185550565546</c:v>
                </c:pt>
                <c:pt idx="23">
                  <c:v>33.628831719128954</c:v>
                </c:pt>
                <c:pt idx="24">
                  <c:v>33.440812641734013</c:v>
                </c:pt>
                <c:pt idx="25">
                  <c:v>33.233546689337537</c:v>
                </c:pt>
                <c:pt idx="26">
                  <c:v>33.008384290068875</c:v>
                </c:pt>
                <c:pt idx="27">
                  <c:v>32.766610791929104</c:v>
                </c:pt>
                <c:pt idx="28">
                  <c:v>32.50944921235638</c:v>
                </c:pt>
                <c:pt idx="29">
                  <c:v>32.238062878966275</c:v>
                </c:pt>
                <c:pt idx="30">
                  <c:v>31.9535579656152</c:v>
                </c:pt>
                <c:pt idx="31">
                  <c:v>31.656985927780784</c:v>
                </c:pt>
                <c:pt idx="32">
                  <c:v>31.349345841104256</c:v>
                </c:pt>
                <c:pt idx="33">
                  <c:v>31.031586646796441</c:v>
                </c:pt>
                <c:pt idx="34">
                  <c:v>30.704609307471074</c:v>
                </c:pt>
                <c:pt idx="35">
                  <c:v>30.369268876835935</c:v>
                </c:pt>
                <c:pt idx="36">
                  <c:v>30.026376486544404</c:v>
                </c:pt>
                <c:pt idx="37">
                  <c:v>29.676701253386387</c:v>
                </c:pt>
                <c:pt idx="38">
                  <c:v>29.320972109878927</c:v>
                </c:pt>
                <c:pt idx="39">
                  <c:v>28.959879561202047</c:v>
                </c:pt>
                <c:pt idx="40">
                  <c:v>28.594077371315326</c:v>
                </c:pt>
                <c:pt idx="41">
                  <c:v>28.224184180984302</c:v>
                </c:pt>
                <c:pt idx="42">
                  <c:v>27.850785060343547</c:v>
                </c:pt>
                <c:pt idx="43">
                  <c:v>27.474432998524648</c:v>
                </c:pt>
                <c:pt idx="44">
                  <c:v>27.095650332782476</c:v>
                </c:pt>
                <c:pt idx="45">
                  <c:v>26.714930119461634</c:v>
                </c:pt>
                <c:pt idx="46">
                  <c:v>26.332737449056982</c:v>
                </c:pt>
                <c:pt idx="47">
                  <c:v>25.949510707537218</c:v>
                </c:pt>
                <c:pt idx="48">
                  <c:v>25.565662786019022</c:v>
                </c:pt>
                <c:pt idx="49">
                  <c:v>25.181582240800395</c:v>
                </c:pt>
                <c:pt idx="50">
                  <c:v>24.797634405686207</c:v>
                </c:pt>
                <c:pt idx="51">
                  <c:v>24.414162458465984</c:v>
                </c:pt>
                <c:pt idx="52">
                  <c:v>24.031488443333757</c:v>
                </c:pt>
                <c:pt idx="53">
                  <c:v>23.649914250972014</c:v>
                </c:pt>
                <c:pt idx="54">
                  <c:v>23.269722557956833</c:v>
                </c:pt>
                <c:pt idx="55">
                  <c:v>22.891177727078404</c:v>
                </c:pt>
                <c:pt idx="56">
                  <c:v>22.514526670110794</c:v>
                </c:pt>
                <c:pt idx="57">
                  <c:v>22.139999674506644</c:v>
                </c:pt>
                <c:pt idx="58">
                  <c:v>21.767811195436472</c:v>
                </c:pt>
                <c:pt idx="59">
                  <c:v>21.398160614538316</c:v>
                </c:pt>
                <c:pt idx="60">
                  <c:v>21.031232966691586</c:v>
                </c:pt>
                <c:pt idx="61">
                  <c:v>20.667199636078898</c:v>
                </c:pt>
                <c:pt idx="62">
                  <c:v>20.306219022751577</c:v>
                </c:pt>
                <c:pt idx="63">
                  <c:v>19.948437180868282</c:v>
                </c:pt>
                <c:pt idx="64">
                  <c:v>19.593988429731326</c:v>
                </c:pt>
                <c:pt idx="65">
                  <c:v>19.242995938702617</c:v>
                </c:pt>
                <c:pt idx="66">
                  <c:v>18.895572287039528</c:v>
                </c:pt>
                <c:pt idx="67">
                  <c:v>18.551819999651389</c:v>
                </c:pt>
                <c:pt idx="68">
                  <c:v>18.211832059738807</c:v>
                </c:pt>
                <c:pt idx="69">
                  <c:v>17.875692399241256</c:v>
                </c:pt>
                <c:pt idx="70">
                  <c:v>17.543476367982823</c:v>
                </c:pt>
                <c:pt idx="71">
                  <c:v>17.215251182371738</c:v>
                </c:pt>
                <c:pt idx="72">
                  <c:v>16.891076354476482</c:v>
                </c:pt>
                <c:pt idx="73">
                  <c:v>16.571004102269629</c:v>
                </c:pt>
                <c:pt idx="74">
                  <c:v>16.255079741799964</c:v>
                </c:pt>
                <c:pt idx="75">
                  <c:v>15.943342062024161</c:v>
                </c:pt>
                <c:pt idx="76">
                  <c:v>15.635823683001098</c:v>
                </c:pt>
                <c:pt idx="77">
                  <c:v>15.33255139812454</c:v>
                </c:pt>
                <c:pt idx="78">
                  <c:v>15.033546501043979</c:v>
                </c:pt>
                <c:pt idx="79">
                  <c:v>14.738825097898042</c:v>
                </c:pt>
                <c:pt idx="80">
                  <c:v>14.448398405460775</c:v>
                </c:pt>
                <c:pt idx="81">
                  <c:v>14.162273035777723</c:v>
                </c:pt>
                <c:pt idx="82">
                  <c:v>13.880451267846329</c:v>
                </c:pt>
                <c:pt idx="83">
                  <c:v>13.602931306873565</c:v>
                </c:pt>
                <c:pt idx="84">
                  <c:v>13.329707531622883</c:v>
                </c:pt>
                <c:pt idx="85">
                  <c:v>13.060770730342696</c:v>
                </c:pt>
                <c:pt idx="86">
                  <c:v>12.796108325749211</c:v>
                </c:pt>
                <c:pt idx="87">
                  <c:v>12.535704589518049</c:v>
                </c:pt>
                <c:pt idx="88">
                  <c:v>12.279540846721234</c:v>
                </c:pt>
                <c:pt idx="89">
                  <c:v>12.027595670628937</c:v>
                </c:pt>
                <c:pt idx="90">
                  <c:v>11.779845068279011</c:v>
                </c:pt>
                <c:pt idx="91">
                  <c:v>11.536262657201354</c:v>
                </c:pt>
                <c:pt idx="92">
                  <c:v>11.296819833668966</c:v>
                </c:pt>
                <c:pt idx="93">
                  <c:v>11.061485932832861</c:v>
                </c:pt>
                <c:pt idx="94">
                  <c:v>10.830228381083876</c:v>
                </c:pt>
                <c:pt idx="95">
                  <c:v>10.603012840970845</c:v>
                </c:pt>
                <c:pt idx="96">
                  <c:v>10.379803348991558</c:v>
                </c:pt>
                <c:pt idx="97">
                  <c:v>10.160562446560288</c:v>
                </c:pt>
                <c:pt idx="98">
                  <c:v>9.9452513044437083</c:v>
                </c:pt>
                <c:pt idx="99">
                  <c:v>9.7338298409452815</c:v>
                </c:pt>
                <c:pt idx="100">
                  <c:v>9.5262568341070999</c:v>
                </c:pt>
                <c:pt idx="101">
                  <c:v>9.322490028187369</c:v>
                </c:pt>
                <c:pt idx="102">
                  <c:v>9.1224862346613875</c:v>
                </c:pt>
                <c:pt idx="103">
                  <c:v>8.9262014279839903</c:v>
                </c:pt>
                <c:pt idx="104">
                  <c:v>8.7335908363417776</c:v>
                </c:pt>
                <c:pt idx="105">
                  <c:v>8.5446090276143334</c:v>
                </c:pt>
                <c:pt idx="106">
                  <c:v>8.359209990754751</c:v>
                </c:pt>
                <c:pt idx="107">
                  <c:v>8.177347212791334</c:v>
                </c:pt>
                <c:pt idx="108">
                  <c:v>7.9989737516441197</c:v>
                </c:pt>
                <c:pt idx="109">
                  <c:v>7.8240423049420649</c:v>
                </c:pt>
                <c:pt idx="110">
                  <c:v>7.6525052750191529</c:v>
                </c:pt>
                <c:pt idx="111">
                  <c:v>7.4843148302604412</c:v>
                </c:pt>
                <c:pt idx="112">
                  <c:v>7.3194229629620935</c:v>
                </c:pt>
                <c:pt idx="113">
                  <c:v>7.1577815438627059</c:v>
                </c:pt>
                <c:pt idx="114">
                  <c:v>6.9993423734968472</c:v>
                </c:pt>
                <c:pt idx="115">
                  <c:v>6.8440572305154781</c:v>
                </c:pt>
                <c:pt idx="116">
                  <c:v>6.6918779171120146</c:v>
                </c:pt>
                <c:pt idx="117">
                  <c:v>6.5427563016870334</c:v>
                </c:pt>
                <c:pt idx="118">
                  <c:v>6.3966443588791648</c:v>
                </c:pt>
                <c:pt idx="119">
                  <c:v>6.2534942070843949</c:v>
                </c:pt>
                <c:pt idx="120">
                  <c:v>6.1132581435809543</c:v>
                </c:pt>
                <c:pt idx="121">
                  <c:v>5.9758886773720787</c:v>
                </c:pt>
                <c:pt idx="122">
                  <c:v>5.8413385598542451</c:v>
                </c:pt>
                <c:pt idx="123">
                  <c:v>5.7095608134139821</c:v>
                </c:pt>
                <c:pt idx="124">
                  <c:v>5.5805087580520416</c:v>
                </c:pt>
                <c:pt idx="125">
                  <c:v>5.4541360361295537</c:v>
                </c:pt>
                <c:pt idx="126">
                  <c:v>5.3303966353267906</c:v>
                </c:pt>
                <c:pt idx="127">
                  <c:v>5.2092449099013614</c:v>
                </c:pt>
                <c:pt idx="128">
                  <c:v>5.090635600328949</c:v>
                </c:pt>
                <c:pt idx="129">
                  <c:v>4.9745238514061878</c:v>
                </c:pt>
                <c:pt idx="130">
                  <c:v>4.8608652288918615</c:v>
                </c:pt>
                <c:pt idx="131">
                  <c:v>4.749615734759387</c:v>
                </c:pt>
                <c:pt idx="132">
                  <c:v>4.6407318211303634</c:v>
                </c:pt>
                <c:pt idx="133">
                  <c:v>4.5341704029560139</c:v>
                </c:pt>
                <c:pt idx="134">
                  <c:v>4.4298888695104237</c:v>
                </c:pt>
                <c:pt idx="135">
                  <c:v>4.3278450947567357</c:v>
                </c:pt>
                <c:pt idx="136">
                  <c:v>4.2279974466448014</c:v>
                </c:pt>
                <c:pt idx="137">
                  <c:v>4.1303047953962198</c:v>
                </c:pt>
                <c:pt idx="138">
                  <c:v>4.0347265208302696</c:v>
                </c:pt>
                <c:pt idx="139">
                  <c:v>3.9412225187818755</c:v>
                </c:pt>
                <c:pt idx="140">
                  <c:v>3.8497532066605111</c:v>
                </c:pt>
                <c:pt idx="141">
                  <c:v>3.7602795281967509</c:v>
                </c:pt>
                <c:pt idx="142">
                  <c:v>3.6727629574211407</c:v>
                </c:pt>
                <c:pt idx="143">
                  <c:v>3.587165501918042</c:v>
                </c:pt>
                <c:pt idx="144">
                  <c:v>3.5034497053952043</c:v>
                </c:pt>
                <c:pt idx="145">
                  <c:v>3.421578649607985</c:v>
                </c:pt>
                <c:pt idx="146">
                  <c:v>3.3415159556753817</c:v>
                </c:pt>
                <c:pt idx="147">
                  <c:v>3.2632257848233559</c:v>
                </c:pt>
                <c:pt idx="148">
                  <c:v>3.1866728385893093</c:v>
                </c:pt>
                <c:pt idx="149">
                  <c:v>3.111822358520024</c:v>
                </c:pt>
                <c:pt idx="150">
                  <c:v>3.0386401253938979</c:v>
                </c:pt>
                <c:pt idx="151">
                  <c:v>2.9670924579968752</c:v>
                </c:pt>
                <c:pt idx="152">
                  <c:v>2.8971462114801096</c:v>
                </c:pt>
                <c:pt idx="153">
                  <c:v>2.8287687753260915</c:v>
                </c:pt>
                <c:pt idx="154">
                  <c:v>2.7619280709487137</c:v>
                </c:pt>
                <c:pt idx="155">
                  <c:v>2.6965925489515499</c:v>
                </c:pt>
                <c:pt idx="156">
                  <c:v>2.6327311860674669</c:v>
                </c:pt>
                <c:pt idx="157">
                  <c:v>2.570313481801588</c:v>
                </c:pt>
                <c:pt idx="158">
                  <c:v>2.509309454798577</c:v>
                </c:pt>
                <c:pt idx="159">
                  <c:v>2.4496896389541845</c:v>
                </c:pt>
                <c:pt idx="160">
                  <c:v>2.391425079290042</c:v>
                </c:pt>
                <c:pt idx="161">
                  <c:v>2.3344873276097569</c:v>
                </c:pt>
                <c:pt idx="162">
                  <c:v>2.2788484379534699</c:v>
                </c:pt>
                <c:pt idx="163">
                  <c:v>2.2244809618671875</c:v>
                </c:pt>
                <c:pt idx="164">
                  <c:v>2.1713579435023918</c:v>
                </c:pt>
                <c:pt idx="165">
                  <c:v>2.1194529145606436</c:v>
                </c:pt>
                <c:pt idx="166">
                  <c:v>2.0687398890971491</c:v>
                </c:pt>
                <c:pt idx="167">
                  <c:v>2.0191933581965595</c:v>
                </c:pt>
                <c:pt idx="168">
                  <c:v>1.9707882845335629</c:v>
                </c:pt>
                <c:pt idx="169">
                  <c:v>1.9235000968302116</c:v>
                </c:pt>
                <c:pt idx="170">
                  <c:v>1.8773046842212677</c:v>
                </c:pt>
                <c:pt idx="171">
                  <c:v>1.8321783905382754</c:v>
                </c:pt>
                <c:pt idx="172">
                  <c:v>1.7880980085224882</c:v>
                </c:pt>
                <c:pt idx="173">
                  <c:v>1.7450407739762379</c:v>
                </c:pt>
                <c:pt idx="174">
                  <c:v>1.7029843598618031</c:v>
                </c:pt>
                <c:pt idx="175">
                  <c:v>1.6619068703563438</c:v>
                </c:pt>
                <c:pt idx="176">
                  <c:v>1.6217868348709912</c:v>
                </c:pt>
                <c:pt idx="177">
                  <c:v>1.5826032020417222</c:v>
                </c:pt>
                <c:pt idx="178">
                  <c:v>1.5443353336992172</c:v>
                </c:pt>
                <c:pt idx="179">
                  <c:v>1.5069629988244884</c:v>
                </c:pt>
                <c:pt idx="180">
                  <c:v>1.4704663674966565</c:v>
                </c:pt>
                <c:pt idx="181">
                  <c:v>1.4348260048388966</c:v>
                </c:pt>
                <c:pt idx="182">
                  <c:v>1.4000228649681905</c:v>
                </c:pt>
                <c:pt idx="183">
                  <c:v>1.3660382849541965</c:v>
                </c:pt>
                <c:pt idx="184">
                  <c:v>1.3328539787922118</c:v>
                </c:pt>
                <c:pt idx="185">
                  <c:v>1.3004520313948835</c:v>
                </c:pt>
                <c:pt idx="186">
                  <c:v>1.2688148926070451</c:v>
                </c:pt>
                <c:pt idx="187">
                  <c:v>1.2379253712477447</c:v>
                </c:pt>
                <c:pt idx="188">
                  <c:v>1.207766629183286</c:v>
                </c:pt>
                <c:pt idx="189">
                  <c:v>1.1783221754348236</c:v>
                </c:pt>
                <c:pt idx="190">
                  <c:v>1.1495758603238249</c:v>
                </c:pt>
                <c:pt idx="191">
                  <c:v>1.1215118696584647</c:v>
                </c:pt>
                <c:pt idx="192">
                  <c:v>1.0941147189638054</c:v>
                </c:pt>
                <c:pt idx="193">
                  <c:v>1.0673692477583951</c:v>
                </c:pt>
                <c:pt idx="194">
                  <c:v>1.0412606138797227</c:v>
                </c:pt>
                <c:pt idx="195">
                  <c:v>1.0157742878607707</c:v>
                </c:pt>
                <c:pt idx="196">
                  <c:v>0.99089604735972958</c:v>
                </c:pt>
                <c:pt idx="197">
                  <c:v>0.96661197164476065</c:v>
                </c:pt>
                <c:pt idx="198">
                  <c:v>0.94290843613553266</c:v>
                </c:pt>
                <c:pt idx="199">
                  <c:v>0.91977210700309975</c:v>
                </c:pt>
                <c:pt idx="200">
                  <c:v>0.89718993582954287</c:v>
                </c:pt>
                <c:pt idx="201">
                  <c:v>0.87514915432865314</c:v>
                </c:pt>
                <c:pt idx="202">
                  <c:v>0.85363726912880433</c:v>
                </c:pt>
                <c:pt idx="203">
                  <c:v>0.83264205661903667</c:v>
                </c:pt>
                <c:pt idx="204">
                  <c:v>0.81215155785925219</c:v>
                </c:pt>
                <c:pt idx="205">
                  <c:v>0.79215407355531198</c:v>
                </c:pt>
                <c:pt idx="206">
                  <c:v>0.77263815909971512</c:v>
                </c:pt>
                <c:pt idx="207">
                  <c:v>0.75359261967844027</c:v>
                </c:pt>
                <c:pt idx="208">
                  <c:v>0.73500650544443658</c:v>
                </c:pt>
                <c:pt idx="209">
                  <c:v>0.7168691067581564</c:v>
                </c:pt>
                <c:pt idx="210">
                  <c:v>0.69916994949544198</c:v>
                </c:pt>
                <c:pt idx="211">
                  <c:v>0.68189879042299228</c:v>
                </c:pt>
                <c:pt idx="212">
                  <c:v>0.66504561264156759</c:v>
                </c:pt>
                <c:pt idx="213">
                  <c:v>0.64860062109701078</c:v>
                </c:pt>
                <c:pt idx="214">
                  <c:v>0.63255423815910383</c:v>
                </c:pt>
                <c:pt idx="215">
                  <c:v>0.61689709926820924</c:v>
                </c:pt>
                <c:pt idx="216">
                  <c:v>0.60162004864959318</c:v>
                </c:pt>
                <c:pt idx="217">
                  <c:v>0.58671413509526393</c:v>
                </c:pt>
                <c:pt idx="218">
                  <c:v>0.57217060781311613</c:v>
                </c:pt>
                <c:pt idx="219">
                  <c:v>0.55798091234311487</c:v>
                </c:pt>
                <c:pt idx="220">
                  <c:v>0.54413668654021219</c:v>
                </c:pt>
                <c:pt idx="221">
                  <c:v>0.53062975662364731</c:v>
                </c:pt>
                <c:pt idx="222">
                  <c:v>0.5174521332922366</c:v>
                </c:pt>
                <c:pt idx="223">
                  <c:v>0.5045960079052304</c:v>
                </c:pt>
                <c:pt idx="224">
                  <c:v>0.49205374872827218</c:v>
                </c:pt>
                <c:pt idx="225">
                  <c:v>0.47981789724396923</c:v>
                </c:pt>
                <c:pt idx="226">
                  <c:v>0.46788116452655137</c:v>
                </c:pt>
                <c:pt idx="227">
                  <c:v>0.45623642768006817</c:v>
                </c:pt>
                <c:pt idx="228">
                  <c:v>0.44487672633955166</c:v>
                </c:pt>
                <c:pt idx="229">
                  <c:v>0.43379525923454515</c:v>
                </c:pt>
                <c:pt idx="230">
                  <c:v>0.42298538081438125</c:v>
                </c:pt>
                <c:pt idx="231">
                  <c:v>0.41244059793457127</c:v>
                </c:pt>
                <c:pt idx="232">
                  <c:v>0.40215456660365001</c:v>
                </c:pt>
                <c:pt idx="233">
                  <c:v>0.392121088789807</c:v>
                </c:pt>
                <c:pt idx="234">
                  <c:v>0.38233410928661693</c:v>
                </c:pt>
                <c:pt idx="235">
                  <c:v>0.37278771263717331</c:v>
                </c:pt>
                <c:pt idx="236">
                  <c:v>0.36347612011591562</c:v>
                </c:pt>
                <c:pt idx="237">
                  <c:v>0.35439368676743049</c:v>
                </c:pt>
                <c:pt idx="238">
                  <c:v>0.34553489850149954</c:v>
                </c:pt>
                <c:pt idx="239">
                  <c:v>0.33689436924365845</c:v>
                </c:pt>
                <c:pt idx="240">
                  <c:v>0.32846683814052519</c:v>
                </c:pt>
                <c:pt idx="241">
                  <c:v>0.32024716681915044</c:v>
                </c:pt>
                <c:pt idx="242">
                  <c:v>0.31223033669963884</c:v>
                </c:pt>
                <c:pt idx="243">
                  <c:v>0.30441144636028572</c:v>
                </c:pt>
                <c:pt idx="244">
                  <c:v>0.2967857089544722</c:v>
                </c:pt>
                <c:pt idx="245">
                  <c:v>0.28934844967855966</c:v>
                </c:pt>
                <c:pt idx="246">
                  <c:v>0.28209510329002352</c:v>
                </c:pt>
                <c:pt idx="247">
                  <c:v>0.27502121167506621</c:v>
                </c:pt>
                <c:pt idx="248">
                  <c:v>0.26812242146494991</c:v>
                </c:pt>
                <c:pt idx="249">
                  <c:v>0.26139448170029089</c:v>
                </c:pt>
                <c:pt idx="250">
                  <c:v>0.25483324154255926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3C-4DDB-A4BE-2BF466DB3EFE}"/>
            </c:ext>
          </c:extLst>
        </c:ser>
        <c:ser>
          <c:idx val="2"/>
          <c:order val="2"/>
          <c:spPr>
            <a:ln w="3175">
              <a:solidFill>
                <a:srgbClr val="0000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'Rn-222 Modell'!$A$13:$A$263</c:f>
              <c:numCache>
                <c:formatCode>General</c:formatCode>
                <c:ptCount val="2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</c:numCache>
            </c:numRef>
          </c:xVal>
          <c:yVal>
            <c:numRef>
              <c:f>'Rn-222 Modell'!$G$13:$G$263</c:f>
              <c:numCache>
                <c:formatCode>0</c:formatCode>
                <c:ptCount val="251"/>
                <c:pt idx="0">
                  <c:v>108.3108448453402</c:v>
                </c:pt>
                <c:pt idx="1">
                  <c:v>108.63057214044125</c:v>
                </c:pt>
                <c:pt idx="2">
                  <c:v>108.83165537820142</c:v>
                </c:pt>
                <c:pt idx="3">
                  <c:v>108.92106649680881</c:v>
                </c:pt>
                <c:pt idx="4">
                  <c:v>108.90545907322604</c:v>
                </c:pt>
                <c:pt idx="5">
                  <c:v>108.79118143896531</c:v>
                </c:pt>
                <c:pt idx="6">
                  <c:v>108.58428928399869</c:v>
                </c:pt>
                <c:pt idx="7">
                  <c:v>108.29055776814769</c:v>
                </c:pt>
                <c:pt idx="8">
                  <c:v>107.91549315858026</c:v>
                </c:pt>
                <c:pt idx="9">
                  <c:v>107.46434401135282</c:v>
                </c:pt>
                <c:pt idx="10">
                  <c:v>106.94211191427051</c:v>
                </c:pt>
                <c:pt idx="11">
                  <c:v>106.35356180769811</c:v>
                </c:pt>
                <c:pt idx="12">
                  <c:v>105.70323189933677</c:v>
                </c:pt>
                <c:pt idx="13">
                  <c:v>104.99544318838744</c:v>
                </c:pt>
                <c:pt idx="14">
                  <c:v>104.23430861394905</c:v>
                </c:pt>
                <c:pt idx="15">
                  <c:v>103.42374184194729</c:v>
                </c:pt>
                <c:pt idx="16">
                  <c:v>102.56746570435877</c:v>
                </c:pt>
                <c:pt idx="17">
                  <c:v>101.66902030398251</c:v>
                </c:pt>
                <c:pt idx="18">
                  <c:v>100.73177079751829</c:v>
                </c:pt>
                <c:pt idx="19">
                  <c:v>99.758914869234829</c:v>
                </c:pt>
                <c:pt idx="20">
                  <c:v>98.753489907054103</c:v>
                </c:pt>
                <c:pt idx="21">
                  <c:v>97.718379892436189</c:v>
                </c:pt>
                <c:pt idx="22">
                  <c:v>96.656322015024685</c:v>
                </c:pt>
                <c:pt idx="23">
                  <c:v>95.56991302260306</c:v>
                </c:pt>
                <c:pt idx="24">
                  <c:v>94.461615316518461</c:v>
                </c:pt>
                <c:pt idx="25">
                  <c:v>93.333762802349383</c:v>
                </c:pt>
                <c:pt idx="26">
                  <c:v>92.188566505227882</c:v>
                </c:pt>
                <c:pt idx="27">
                  <c:v>91.028119958875166</c:v>
                </c:pt>
                <c:pt idx="28">
                  <c:v>89.854404377069073</c:v>
                </c:pt>
                <c:pt idx="29">
                  <c:v>88.669293615936041</c:v>
                </c:pt>
                <c:pt idx="30">
                  <c:v>87.474558935144771</c:v>
                </c:pt>
                <c:pt idx="31">
                  <c:v>86.27187356577555</c:v>
                </c:pt>
                <c:pt idx="32">
                  <c:v>85.062817092347601</c:v>
                </c:pt>
                <c:pt idx="33">
                  <c:v>83.848879656204844</c:v>
                </c:pt>
                <c:pt idx="34">
                  <c:v>82.631465987190253</c:v>
                </c:pt>
                <c:pt idx="35">
                  <c:v>81.411899270277459</c:v>
                </c:pt>
                <c:pt idx="36">
                  <c:v>80.191424853577544</c:v>
                </c:pt>
                <c:pt idx="37">
                  <c:v>78.971213803896489</c:v>
                </c:pt>
                <c:pt idx="38">
                  <c:v>77.752366315786105</c:v>
                </c:pt>
                <c:pt idx="39">
                  <c:v>76.535914979806506</c:v>
                </c:pt>
                <c:pt idx="40">
                  <c:v>75.322827915502359</c:v>
                </c:pt>
                <c:pt idx="41">
                  <c:v>74.114011774386867</c:v>
                </c:pt>
                <c:pt idx="42">
                  <c:v>72.910314618027186</c:v>
                </c:pt>
                <c:pt idx="43">
                  <c:v>71.712528676131626</c:v>
                </c:pt>
                <c:pt idx="44">
                  <c:v>70.521392989353856</c:v>
                </c:pt>
                <c:pt idx="45">
                  <c:v>69.337595941349576</c:v>
                </c:pt>
                <c:pt idx="46">
                  <c:v>68.161777684449603</c:v>
                </c:pt>
                <c:pt idx="47">
                  <c:v>66.994532463146953</c:v>
                </c:pt>
                <c:pt idx="48">
                  <c:v>65.836410839435828</c:v>
                </c:pt>
                <c:pt idx="49">
                  <c:v>64.687921823886995</c:v>
                </c:pt>
                <c:pt idx="50">
                  <c:v>63.549534916195519</c:v>
                </c:pt>
                <c:pt idx="51">
                  <c:v>62.42168205879458</c:v>
                </c:pt>
                <c:pt idx="52">
                  <c:v>61.304759506991822</c:v>
                </c:pt>
                <c:pt idx="53">
                  <c:v>60.199129618952462</c:v>
                </c:pt>
                <c:pt idx="54">
                  <c:v>59.105122568726273</c:v>
                </c:pt>
                <c:pt idx="55">
                  <c:v>58.023037985393188</c:v>
                </c:pt>
                <c:pt idx="56">
                  <c:v>56.953146521284246</c:v>
                </c:pt>
                <c:pt idx="57">
                  <c:v>55.895691352121183</c:v>
                </c:pt>
                <c:pt idx="58">
                  <c:v>54.850889611808938</c:v>
                </c:pt>
                <c:pt idx="59">
                  <c:v>53.818933764509858</c:v>
                </c:pt>
                <c:pt idx="60">
                  <c:v>52.799992916527586</c:v>
                </c:pt>
                <c:pt idx="61">
                  <c:v>51.794214070430833</c:v>
                </c:pt>
                <c:pt idx="62">
                  <c:v>50.80172332375372</c:v>
                </c:pt>
                <c:pt idx="63">
                  <c:v>49.822627014519213</c:v>
                </c:pt>
                <c:pt idx="64">
                  <c:v>48.857012815744859</c:v>
                </c:pt>
                <c:pt idx="65">
                  <c:v>47.90495078100723</c:v>
                </c:pt>
                <c:pt idx="66">
                  <c:v>46.966494343060091</c:v>
                </c:pt>
                <c:pt idx="67">
                  <c:v>46.041681267424835</c:v>
                </c:pt>
                <c:pt idx="68">
                  <c:v>45.13053456279642</c:v>
                </c:pt>
                <c:pt idx="69">
                  <c:v>44.233063350036872</c:v>
                </c:pt>
                <c:pt idx="70">
                  <c:v>43.349263691459342</c:v>
                </c:pt>
                <c:pt idx="71">
                  <c:v>42.479119382039038</c:v>
                </c:pt>
                <c:pt idx="72">
                  <c:v>41.622602704123707</c:v>
                </c:pt>
                <c:pt idx="73">
                  <c:v>40.779675147155011</c:v>
                </c:pt>
                <c:pt idx="74">
                  <c:v>39.95028809385262</c:v>
                </c:pt>
                <c:pt idx="75">
                  <c:v>39.134383474256232</c:v>
                </c:pt>
                <c:pt idx="76">
                  <c:v>38.331894388965978</c:v>
                </c:pt>
                <c:pt idx="77">
                  <c:v>37.542745702868679</c:v>
                </c:pt>
                <c:pt idx="78">
                  <c:v>36.766854610587352</c:v>
                </c:pt>
                <c:pt idx="79">
                  <c:v>36.00413117484193</c:v>
                </c:pt>
                <c:pt idx="80">
                  <c:v>35.254478838862774</c:v>
                </c:pt>
                <c:pt idx="81">
                  <c:v>34.517794913953239</c:v>
                </c:pt>
                <c:pt idx="82">
                  <c:v>33.793971043254096</c:v>
                </c:pt>
                <c:pt idx="83">
                  <c:v>33.08289364272121</c:v>
                </c:pt>
                <c:pt idx="84">
                  <c:v>32.384444320287137</c:v>
                </c:pt>
                <c:pt idx="85">
                  <c:v>31.698500274139395</c:v>
                </c:pt>
                <c:pt idx="86">
                  <c:v>31.024934671010463</c:v>
                </c:pt>
                <c:pt idx="87">
                  <c:v>30.363617005339108</c:v>
                </c:pt>
                <c:pt idx="88">
                  <c:v>29.714413440128347</c:v>
                </c:pt>
                <c:pt idx="89">
                  <c:v>29.077187130292018</c:v>
                </c:pt>
                <c:pt idx="90">
                  <c:v>28.451798529250635</c:v>
                </c:pt>
                <c:pt idx="91">
                  <c:v>27.838105679506196</c:v>
                </c:pt>
                <c:pt idx="92">
                  <c:v>27.235964487896521</c:v>
                </c:pt>
                <c:pt idx="93">
                  <c:v>26.645228986201413</c:v>
                </c:pt>
                <c:pt idx="94">
                  <c:v>26.06575157774574</c:v>
                </c:pt>
                <c:pt idx="95">
                  <c:v>25.497383270618439</c:v>
                </c:pt>
                <c:pt idx="96">
                  <c:v>24.939973898101439</c:v>
                </c:pt>
                <c:pt idx="97">
                  <c:v>24.393372326878179</c:v>
                </c:pt>
                <c:pt idx="98">
                  <c:v>23.857426653568467</c:v>
                </c:pt>
                <c:pt idx="99">
                  <c:v>23.331984390113924</c:v>
                </c:pt>
                <c:pt idx="100">
                  <c:v>22.816892638516919</c:v>
                </c:pt>
                <c:pt idx="101">
                  <c:v>22.31199825541535</c:v>
                </c:pt>
                <c:pt idx="102">
                  <c:v>21.817148006955662</c:v>
                </c:pt>
                <c:pt idx="103">
                  <c:v>21.332188714407756</c:v>
                </c:pt>
                <c:pt idx="104">
                  <c:v>20.856967390946842</c:v>
                </c:pt>
                <c:pt idx="105">
                  <c:v>20.391331370009993</c:v>
                </c:pt>
                <c:pt idx="106">
                  <c:v>19.935128425618061</c:v>
                </c:pt>
                <c:pt idx="107">
                  <c:v>19.488206885037599</c:v>
                </c:pt>
                <c:pt idx="108">
                  <c:v>19.050415734141655</c:v>
                </c:pt>
                <c:pt idx="109">
                  <c:v>18.621604715813483</c:v>
                </c:pt>
                <c:pt idx="110">
                  <c:v>18.201624421722762</c:v>
                </c:pt>
                <c:pt idx="111">
                  <c:v>17.79032637779008</c:v>
                </c:pt>
                <c:pt idx="112">
                  <c:v>17.387563123642252</c:v>
                </c:pt>
                <c:pt idx="113">
                  <c:v>16.993188286348143</c:v>
                </c:pt>
                <c:pt idx="114">
                  <c:v>16.607056648712636</c:v>
                </c:pt>
                <c:pt idx="115">
                  <c:v>16.229024212394364</c:v>
                </c:pt>
                <c:pt idx="116">
                  <c:v>15.85894825610181</c:v>
                </c:pt>
                <c:pt idx="117">
                  <c:v>15.496687389111253</c:v>
                </c:pt>
                <c:pt idx="118">
                  <c:v>15.142101600339883</c:v>
                </c:pt>
                <c:pt idx="119">
                  <c:v>14.795052303197197</c:v>
                </c:pt>
                <c:pt idx="120">
                  <c:v>14.455402376428337</c:v>
                </c:pt>
                <c:pt idx="121">
                  <c:v>14.123016201153709</c:v>
                </c:pt>
                <c:pt idx="122">
                  <c:v>13.797759694300467</c:v>
                </c:pt>
                <c:pt idx="123">
                  <c:v>13.479500338612855</c:v>
                </c:pt>
                <c:pt idx="124">
                  <c:v>13.168107209420338</c:v>
                </c:pt>
                <c:pt idx="125">
                  <c:v>12.863450998334574</c:v>
                </c:pt>
                <c:pt idx="126">
                  <c:v>12.565404034038773</c:v>
                </c:pt>
                <c:pt idx="127">
                  <c:v>12.273840300325803</c:v>
                </c:pt>
                <c:pt idx="128">
                  <c:v>11.988635451534519</c:v>
                </c:pt>
                <c:pt idx="129">
                  <c:v>11.709666825527057</c:v>
                </c:pt>
                <c:pt idx="130">
                  <c:v>11.436813454343568</c:v>
                </c:pt>
                <c:pt idx="131">
                  <c:v>11.169956072664748</c:v>
                </c:pt>
                <c:pt idx="132">
                  <c:v>10.908977124206597</c:v>
                </c:pt>
                <c:pt idx="133">
                  <c:v>10.653760766166329</c:v>
                </c:pt>
                <c:pt idx="134">
                  <c:v>10.404192871832844</c:v>
                </c:pt>
                <c:pt idx="135">
                  <c:v>10.160161031470142</c:v>
                </c:pt>
                <c:pt idx="136">
                  <c:v>9.9215545515769854</c:v>
                </c:pt>
                <c:pt idx="137">
                  <c:v>9.6882644526214534</c:v>
                </c:pt>
                <c:pt idx="138">
                  <c:v>9.4601834653444232</c:v>
                </c:pt>
                <c:pt idx="139">
                  <c:v>9.2372060257216866</c:v>
                </c:pt>
                <c:pt idx="140">
                  <c:v>9.019228268670215</c:v>
                </c:pt>
                <c:pt idx="141">
                  <c:v>8.8061480205800606</c:v>
                </c:pt>
                <c:pt idx="142">
                  <c:v>8.5978647907495525</c:v>
                </c:pt>
                <c:pt idx="143">
                  <c:v>8.3942797617978044</c:v>
                </c:pt>
                <c:pt idx="144">
                  <c:v>8.1952957791249368</c:v>
                </c:pt>
                <c:pt idx="145">
                  <c:v>8.0008173394871118</c:v>
                </c:pt>
                <c:pt idx="146">
                  <c:v>7.8107505787502314</c:v>
                </c:pt>
                <c:pt idx="147">
                  <c:v>7.6250032588830168</c:v>
                </c:pt>
                <c:pt idx="148">
                  <c:v>7.4434847542472555</c:v>
                </c:pt>
                <c:pt idx="149">
                  <c:v>7.2661060372401343</c:v>
                </c:pt>
                <c:pt idx="150">
                  <c:v>7.0927796633408864</c:v>
                </c:pt>
                <c:pt idx="151">
                  <c:v>6.9234197556113388</c:v>
                </c:pt>
                <c:pt idx="152">
                  <c:v>6.7579419886974872</c:v>
                </c:pt>
                <c:pt idx="153">
                  <c:v>6.5962635723768166</c:v>
                </c:pt>
                <c:pt idx="154">
                  <c:v>6.4383032346938265</c:v>
                </c:pt>
                <c:pt idx="155">
                  <c:v>6.2839812047240109</c:v>
                </c:pt>
                <c:pt idx="156">
                  <c:v>6.1332191950044761</c:v>
                </c:pt>
                <c:pt idx="157">
                  <c:v>5.9859403836673568</c:v>
                </c:pt>
                <c:pt idx="158">
                  <c:v>5.842069396310329</c:v>
                </c:pt>
                <c:pt idx="159">
                  <c:v>5.7015322876366197</c:v>
                </c:pt>
                <c:pt idx="160">
                  <c:v>5.5642565228952447</c:v>
                </c:pt>
                <c:pt idx="161">
                  <c:v>5.4301709591504714</c:v>
                </c:pt>
                <c:pt idx="162">
                  <c:v>5.2992058264079569</c:v>
                </c:pt>
                <c:pt idx="163">
                  <c:v>5.1712927086234615</c:v>
                </c:pt>
                <c:pt idx="164">
                  <c:v>5.0463645246185891</c:v>
                </c:pt>
                <c:pt idx="165">
                  <c:v>4.9243555089266282</c:v>
                </c:pt>
                <c:pt idx="166">
                  <c:v>4.8052011925902072</c:v>
                </c:pt>
                <c:pt idx="167">
                  <c:v>4.688838383931266</c:v>
                </c:pt>
                <c:pt idx="168">
                  <c:v>4.5752051493125645</c:v>
                </c:pt>
                <c:pt idx="169">
                  <c:v>4.4642407939088713</c:v>
                </c:pt>
                <c:pt idx="170">
                  <c:v>4.355885842504815</c:v>
                </c:pt>
                <c:pt idx="171">
                  <c:v>4.2500820203353484</c:v>
                </c:pt>
                <c:pt idx="172">
                  <c:v>4.1467722339838105</c:v>
                </c:pt>
                <c:pt idx="173">
                  <c:v>4.0459005523515446</c:v>
                </c:pt>
                <c:pt idx="174">
                  <c:v>3.947412187712195</c:v>
                </c:pt>
                <c:pt idx="175">
                  <c:v>3.851253476862885</c:v>
                </c:pt>
                <c:pt idx="176">
                  <c:v>3.7573718623836805</c:v>
                </c:pt>
                <c:pt idx="177">
                  <c:v>3.665715874015949</c:v>
                </c:pt>
                <c:pt idx="178">
                  <c:v>3.5762351101694736</c:v>
                </c:pt>
                <c:pt idx="179">
                  <c:v>3.4888802195674775</c:v>
                </c:pt>
                <c:pt idx="180">
                  <c:v>3.4036028830380136</c:v>
                </c:pt>
                <c:pt idx="181">
                  <c:v>3.3203557954595668</c:v>
                </c:pt>
                <c:pt idx="182">
                  <c:v>3.2390926478680679</c:v>
                </c:pt>
                <c:pt idx="183">
                  <c:v>3.1597681097319499</c:v>
                </c:pt>
                <c:pt idx="184">
                  <c:v>3.0823378114013371</c:v>
                </c:pt>
                <c:pt idx="185">
                  <c:v>3.0067583267368936</c:v>
                </c:pt>
                <c:pt idx="186">
                  <c:v>2.9329871559234113</c:v>
                </c:pt>
                <c:pt idx="187">
                  <c:v>2.8609827084726929</c:v>
                </c:pt>
                <c:pt idx="188">
                  <c:v>2.7907042864198721</c:v>
                </c:pt>
                <c:pt idx="189">
                  <c:v>2.7221120677168682</c:v>
                </c:pt>
                <c:pt idx="190">
                  <c:v>2.6551670898262762</c:v>
                </c:pt>
                <c:pt idx="191">
                  <c:v>2.5898312335186091</c:v>
                </c:pt>
                <c:pt idx="192">
                  <c:v>2.5260672068754491</c:v>
                </c:pt>
                <c:pt idx="193">
                  <c:v>2.4638385295007157</c:v>
                </c:pt>
                <c:pt idx="194">
                  <c:v>2.4031095169419476</c:v>
                </c:pt>
                <c:pt idx="195">
                  <c:v>2.3438452653231714</c:v>
                </c:pt>
                <c:pt idx="196">
                  <c:v>2.2860116361906568</c:v>
                </c:pt>
                <c:pt idx="197">
                  <c:v>2.2295752415725847</c:v>
                </c:pt>
                <c:pt idx="198">
                  <c:v>2.1745034292533756</c:v>
                </c:pt>
                <c:pt idx="199">
                  <c:v>2.1207642682632173</c:v>
                </c:pt>
                <c:pt idx="200">
                  <c:v>2.0683265345830746</c:v>
                </c:pt>
                <c:pt idx="201">
                  <c:v>2.0171596970652668</c:v>
                </c:pt>
                <c:pt idx="202">
                  <c:v>1.9672339035694759</c:v>
                </c:pt>
                <c:pt idx="203">
                  <c:v>1.9185199673138933</c:v>
                </c:pt>
                <c:pt idx="204">
                  <c:v>1.8709893534409905</c:v>
                </c:pt>
                <c:pt idx="205">
                  <c:v>1.8246141657972785</c:v>
                </c:pt>
                <c:pt idx="206">
                  <c:v>1.7793671339262251</c:v>
                </c:pt>
                <c:pt idx="207">
                  <c:v>1.7352216002733769</c:v>
                </c:pt>
                <c:pt idx="208">
                  <c:v>1.6921515076025926</c:v>
                </c:pt>
                <c:pt idx="209">
                  <c:v>1.6501313866221614</c:v>
                </c:pt>
                <c:pt idx="210">
                  <c:v>1.6091363438194661</c:v>
                </c:pt>
                <c:pt idx="211">
                  <c:v>1.5691420495027386</c:v>
                </c:pt>
                <c:pt idx="212">
                  <c:v>1.530124726048359</c:v>
                </c:pt>
                <c:pt idx="213">
                  <c:v>1.4920611363520457</c:v>
                </c:pt>
                <c:pt idx="214">
                  <c:v>1.4549285724822079</c:v>
                </c:pt>
                <c:pt idx="215">
                  <c:v>1.418704844533639</c:v>
                </c:pt>
                <c:pt idx="216">
                  <c:v>1.3833682696796723</c:v>
                </c:pt>
                <c:pt idx="217">
                  <c:v>1.348897661420829</c:v>
                </c:pt>
                <c:pt idx="218">
                  <c:v>1.3152723190279567</c:v>
                </c:pt>
                <c:pt idx="219">
                  <c:v>1.2824720171777713</c:v>
                </c:pt>
                <c:pt idx="220">
                  <c:v>1.2504769957786821</c:v>
                </c:pt>
                <c:pt idx="221">
                  <c:v>1.219267949984735</c:v>
                </c:pt>
                <c:pt idx="222">
                  <c:v>1.1888260203954493</c:v>
                </c:pt>
                <c:pt idx="223">
                  <c:v>1.159132783439313</c:v>
                </c:pt>
                <c:pt idx="224">
                  <c:v>1.1301702419386452</c:v>
                </c:pt>
                <c:pt idx="225">
                  <c:v>1.1019208158535239</c:v>
                </c:pt>
                <c:pt idx="226">
                  <c:v>1.0743673332024395</c:v>
                </c:pt>
                <c:pt idx="227">
                  <c:v>1.0474930211573232</c:v>
                </c:pt>
                <c:pt idx="228">
                  <c:v>1.0212814973105793</c:v>
                </c:pt>
                <c:pt idx="229">
                  <c:v>0.9957167611117278</c:v>
                </c:pt>
                <c:pt idx="230">
                  <c:v>0.97078318547126996</c:v>
                </c:pt>
                <c:pt idx="231">
                  <c:v>0.94646550852936318</c:v>
                </c:pt>
                <c:pt idx="232">
                  <c:v>0.92274882558689564</c:v>
                </c:pt>
                <c:pt idx="233">
                  <c:v>0.89961858119654903</c:v>
                </c:pt>
                <c:pt idx="234">
                  <c:v>0.87706056141142918</c:v>
                </c:pt>
                <c:pt idx="235">
                  <c:v>0.85506088618885456</c:v>
                </c:pt>
                <c:pt idx="236">
                  <c:v>0.8336060019468915</c:v>
                </c:pt>
                <c:pt idx="237">
                  <c:v>0.81268267427123075</c:v>
                </c:pt>
                <c:pt idx="238">
                  <c:v>0.7922779807700091</c:v>
                </c:pt>
                <c:pt idx="239">
                  <c:v>0.77237930407418898</c:v>
                </c:pt>
                <c:pt idx="240">
                  <c:v>0.75297432498111827</c:v>
                </c:pt>
                <c:pt idx="241">
                  <c:v>0.73405101573890619</c:v>
                </c:pt>
                <c:pt idx="242">
                  <c:v>0.71559763346926442</c:v>
                </c:pt>
                <c:pt idx="243">
                  <c:v>0.6976027137264792</c:v>
                </c:pt>
                <c:pt idx="244">
                  <c:v>0.68005506419019313</c:v>
                </c:pt>
                <c:pt idx="245">
                  <c:v>0.66294375848969667</c:v>
                </c:pt>
                <c:pt idx="246">
                  <c:v>0.64625813015744615</c:v>
                </c:pt>
                <c:pt idx="247">
                  <c:v>0.62998776670954337</c:v>
                </c:pt>
                <c:pt idx="248">
                  <c:v>0.61412250385093492</c:v>
                </c:pt>
                <c:pt idx="249">
                  <c:v>0.59865241980310879</c:v>
                </c:pt>
                <c:pt idx="250">
                  <c:v>0.58356782975208787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3C-4DDB-A4BE-2BF466DB3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350064"/>
        <c:axId val="1"/>
      </c:scatterChart>
      <c:valAx>
        <c:axId val="503350064"/>
        <c:scaling>
          <c:orientation val="minMax"/>
          <c:max val="25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Zeit in Minuten</a:t>
                </a:r>
              </a:p>
            </c:rich>
          </c:tx>
          <c:layout>
            <c:manualLayout>
              <c:xMode val="edge"/>
              <c:yMode val="edge"/>
              <c:x val="0.46504593780123377"/>
              <c:y val="0.912863070539419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A in 1/min</a:t>
                </a:r>
              </a:p>
            </c:rich>
          </c:tx>
          <c:layout>
            <c:manualLayout>
              <c:xMode val="edge"/>
              <c:yMode val="edge"/>
              <c:x val="2.8875401366743273E-2"/>
              <c:y val="0.427385892116182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03350064"/>
        <c:crosses val="autoZero"/>
        <c:crossBetween val="midCat"/>
      </c:valAx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0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Aktivitäten im Rn-222-Modell</a:t>
            </a:r>
          </a:p>
          <a:p>
            <a:pPr>
              <a:defRPr sz="1075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8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(halblogarithmische Darstellung)</a:t>
            </a:r>
          </a:p>
        </c:rich>
      </c:tx>
      <c:layout>
        <c:manualLayout>
          <c:xMode val="edge"/>
          <c:yMode val="edge"/>
          <c:x val="0.35866288013428488"/>
          <c:y val="3.3505196804019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17942716700939"/>
          <c:y val="0.21134047214842763"/>
          <c:w val="0.82826809183553074"/>
          <c:h val="0.65979464475606675"/>
        </c:manualLayout>
      </c:layout>
      <c:scatterChart>
        <c:scatterStyle val="lineMarker"/>
        <c:varyColors val="0"/>
        <c:ser>
          <c:idx val="0"/>
          <c:order val="0"/>
          <c:spPr>
            <a:ln w="3175">
              <a:solidFill>
                <a:srgbClr val="3366FF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'Rn-222 Modell'!$A$13:$A$263</c:f>
              <c:numCache>
                <c:formatCode>General</c:formatCode>
                <c:ptCount val="2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</c:numCache>
            </c:numRef>
          </c:xVal>
          <c:yVal>
            <c:numRef>
              <c:f>'Rn-222 Modell'!$E$13:$E$263</c:f>
              <c:numCache>
                <c:formatCode>0</c:formatCode>
                <c:ptCount val="251"/>
                <c:pt idx="0">
                  <c:v>51.727401534324272</c:v>
                </c:pt>
                <c:pt idx="1">
                  <c:v>50.389539499577666</c:v>
                </c:pt>
                <c:pt idx="2">
                  <c:v>49.086279528165484</c:v>
                </c:pt>
                <c:pt idx="3">
                  <c:v>47.816726682675736</c:v>
                </c:pt>
                <c:pt idx="4">
                  <c:v>46.580009172089831</c:v>
                </c:pt>
                <c:pt idx="5">
                  <c:v>45.375277753131236</c:v>
                </c:pt>
                <c:pt idx="6">
                  <c:v>44.201705147097378</c:v>
                </c:pt>
                <c:pt idx="7">
                  <c:v>43.058485471774524</c:v>
                </c:pt>
                <c:pt idx="8">
                  <c:v>41.94483368804535</c:v>
                </c:pt>
                <c:pt idx="9">
                  <c:v>40.859985060809365</c:v>
                </c:pt>
                <c:pt idx="10">
                  <c:v>39.803194633845877</c:v>
                </c:pt>
                <c:pt idx="11">
                  <c:v>38.773736718258974</c:v>
                </c:pt>
                <c:pt idx="12">
                  <c:v>37.770904394153199</c:v>
                </c:pt>
                <c:pt idx="13">
                  <c:v>36.794009025197731</c:v>
                </c:pt>
                <c:pt idx="14">
                  <c:v>35.842379785745756</c:v>
                </c:pt>
                <c:pt idx="15">
                  <c:v>34.915363200184245</c:v>
                </c:pt>
                <c:pt idx="16">
                  <c:v>34.012322694197898</c:v>
                </c:pt>
                <c:pt idx="17">
                  <c:v>33.132638157639008</c:v>
                </c:pt>
                <c:pt idx="18">
                  <c:v>32.27570551870317</c:v>
                </c:pt>
                <c:pt idx="19">
                  <c:v>31.440936329118383</c:v>
                </c:pt>
                <c:pt idx="20">
                  <c:v>30.62775736006267</c:v>
                </c:pt>
                <c:pt idx="21">
                  <c:v>29.835610208532763</c:v>
                </c:pt>
                <c:pt idx="22">
                  <c:v>29.063950913893589</c:v>
                </c:pt>
                <c:pt idx="23">
                  <c:v>28.312249584345153</c:v>
                </c:pt>
                <c:pt idx="24">
                  <c:v>27.579990033050439</c:v>
                </c:pt>
                <c:pt idx="25">
                  <c:v>26.866669423674306</c:v>
                </c:pt>
                <c:pt idx="26">
                  <c:v>26.171797925090129</c:v>
                </c:pt>
                <c:pt idx="27">
                  <c:v>25.494898375016962</c:v>
                </c:pt>
                <c:pt idx="28">
                  <c:v>24.835505952356314</c:v>
                </c:pt>
                <c:pt idx="29">
                  <c:v>24.193167858003495</c:v>
                </c:pt>
                <c:pt idx="30">
                  <c:v>23.56744300391437</c:v>
                </c:pt>
                <c:pt idx="31">
                  <c:v>22.957901710213978</c:v>
                </c:pt>
                <c:pt idx="32">
                  <c:v>22.364125410139085</c:v>
                </c:pt>
                <c:pt idx="33">
                  <c:v>21.785706362611961</c:v>
                </c:pt>
                <c:pt idx="34">
                  <c:v>21.222247372248106</c:v>
                </c:pt>
                <c:pt idx="35">
                  <c:v>20.673361516605585</c:v>
                </c:pt>
                <c:pt idx="36">
                  <c:v>20.138671880488733</c:v>
                </c:pt>
                <c:pt idx="37">
                  <c:v>19.617811297123712</c:v>
                </c:pt>
                <c:pt idx="38">
                  <c:v>19.110422096028252</c:v>
                </c:pt>
                <c:pt idx="39">
                  <c:v>18.616155857402411</c:v>
                </c:pt>
                <c:pt idx="40">
                  <c:v>18.134673172871704</c:v>
                </c:pt>
                <c:pt idx="41">
                  <c:v>17.665643412418266</c:v>
                </c:pt>
                <c:pt idx="42">
                  <c:v>17.208744497340092</c:v>
                </c:pt>
                <c:pt idx="43">
                  <c:v>16.763662679082337</c:v>
                </c:pt>
                <c:pt idx="44">
                  <c:v>16.330092323788907</c:v>
                </c:pt>
                <c:pt idx="45">
                  <c:v>15.907735702426301</c:v>
                </c:pt>
                <c:pt idx="46">
                  <c:v>15.496302786335646</c:v>
                </c:pt>
                <c:pt idx="47">
                  <c:v>15.09551104807252</c:v>
                </c:pt>
                <c:pt idx="48">
                  <c:v>14.705085267397784</c:v>
                </c:pt>
                <c:pt idx="49">
                  <c:v>14.324757342286205</c:v>
                </c:pt>
                <c:pt idx="50">
                  <c:v>13.954266104823107</c:v>
                </c:pt>
                <c:pt idx="51">
                  <c:v>13.59335714186261</c:v>
                </c:pt>
                <c:pt idx="52">
                  <c:v>13.241782620324308</c:v>
                </c:pt>
                <c:pt idx="53">
                  <c:v>12.899301117008433</c:v>
                </c:pt>
                <c:pt idx="54">
                  <c:v>12.565677452812606</c:v>
                </c:pt>
                <c:pt idx="55">
                  <c:v>12.240682531236384</c:v>
                </c:pt>
                <c:pt idx="56">
                  <c:v>11.924093181062659</c:v>
                </c:pt>
                <c:pt idx="57">
                  <c:v>11.615692003107895</c:v>
                </c:pt>
                <c:pt idx="58">
                  <c:v>11.315267220935993</c:v>
                </c:pt>
                <c:pt idx="59">
                  <c:v>11.022612535433227</c:v>
                </c:pt>
                <c:pt idx="60">
                  <c:v>10.737526983144413</c:v>
                </c:pt>
                <c:pt idx="61">
                  <c:v>10.459814798273037</c:v>
                </c:pt>
                <c:pt idx="62">
                  <c:v>10.189285278250569</c:v>
                </c:pt>
                <c:pt idx="63">
                  <c:v>9.925752652782645</c:v>
                </c:pt>
                <c:pt idx="64">
                  <c:v>9.6690359562822099</c:v>
                </c:pt>
                <c:pt idx="65">
                  <c:v>9.4189589036019949</c:v>
                </c:pt>
                <c:pt idx="66">
                  <c:v>9.1753497689810359</c:v>
                </c:pt>
                <c:pt idx="67">
                  <c:v>8.9380412681220598</c:v>
                </c:pt>
                <c:pt idx="68">
                  <c:v>8.7068704433188042</c:v>
                </c:pt>
                <c:pt idx="69">
                  <c:v>8.4816785515543582</c:v>
                </c:pt>
                <c:pt idx="70">
                  <c:v>8.2623109554936995</c:v>
                </c:pt>
                <c:pt idx="71">
                  <c:v>8.0486170172955642</c:v>
                </c:pt>
                <c:pt idx="72">
                  <c:v>7.8404499951707436</c:v>
                </c:pt>
                <c:pt idx="73">
                  <c:v>7.6376669426157502</c:v>
                </c:pt>
                <c:pt idx="74">
                  <c:v>7.4401286102526907</c:v>
                </c:pt>
                <c:pt idx="75">
                  <c:v>7.2476993502079123</c:v>
                </c:pt>
                <c:pt idx="76">
                  <c:v>7.0602470229637788</c:v>
                </c:pt>
                <c:pt idx="77">
                  <c:v>6.8776429066195961</c:v>
                </c:pt>
                <c:pt idx="78">
                  <c:v>6.6997616084993918</c:v>
                </c:pt>
                <c:pt idx="79">
                  <c:v>6.5264809790458429</c:v>
                </c:pt>
                <c:pt idx="80">
                  <c:v>6.3576820279412258</c:v>
                </c:pt>
                <c:pt idx="81">
                  <c:v>6.1932488423977894</c:v>
                </c:pt>
                <c:pt idx="82">
                  <c:v>6.0330685075614392</c:v>
                </c:pt>
                <c:pt idx="83">
                  <c:v>5.8770310289740806</c:v>
                </c:pt>
                <c:pt idx="84">
                  <c:v>5.7250292570413688</c:v>
                </c:pt>
                <c:pt idx="85">
                  <c:v>5.5769588134540022</c:v>
                </c:pt>
                <c:pt idx="86">
                  <c:v>5.4327180195120395</c:v>
                </c:pt>
                <c:pt idx="87">
                  <c:v>5.2922078263030103</c:v>
                </c:pt>
                <c:pt idx="88">
                  <c:v>5.1553317466858761</c:v>
                </c:pt>
                <c:pt idx="89">
                  <c:v>5.0219957890341416</c:v>
                </c:pt>
                <c:pt idx="90">
                  <c:v>4.8921083926926139</c:v>
                </c:pt>
                <c:pt idx="91">
                  <c:v>4.7655803651034887</c:v>
                </c:pt>
                <c:pt idx="92">
                  <c:v>4.6423248205585894</c:v>
                </c:pt>
                <c:pt idx="93">
                  <c:v>4.5222571205356923</c:v>
                </c:pt>
                <c:pt idx="94">
                  <c:v>4.4052948155779887</c:v>
                </c:pt>
                <c:pt idx="95">
                  <c:v>4.2913575886767488</c:v>
                </c:pt>
                <c:pt idx="96">
                  <c:v>4.1803672001183232</c:v>
                </c:pt>
                <c:pt idx="97">
                  <c:v>4.0722474337576031</c:v>
                </c:pt>
                <c:pt idx="98">
                  <c:v>3.9669240446810523</c:v>
                </c:pt>
                <c:pt idx="99">
                  <c:v>3.8643247082233607</c:v>
                </c:pt>
                <c:pt idx="100">
                  <c:v>3.7643789703027206</c:v>
                </c:pt>
                <c:pt idx="101">
                  <c:v>3.667018199040613</c:v>
                </c:pt>
                <c:pt idx="102">
                  <c:v>3.5721755376328885</c:v>
                </c:pt>
                <c:pt idx="103">
                  <c:v>3.4797858584397749</c:v>
                </c:pt>
                <c:pt idx="104">
                  <c:v>3.389785718263286</c:v>
                </c:pt>
                <c:pt idx="105">
                  <c:v>3.3021133147813249</c:v>
                </c:pt>
                <c:pt idx="106">
                  <c:v>3.2167084441085589</c:v>
                </c:pt>
                <c:pt idx="107">
                  <c:v>3.1335124594549311</c:v>
                </c:pt>
                <c:pt idx="108">
                  <c:v>3.0524682308534143</c:v>
                </c:pt>
                <c:pt idx="109">
                  <c:v>2.973520105929353</c:v>
                </c:pt>
                <c:pt idx="110">
                  <c:v>2.8966138716844556</c:v>
                </c:pt>
                <c:pt idx="111">
                  <c:v>2.821696717269198</c:v>
                </c:pt>
                <c:pt idx="112">
                  <c:v>2.7487171977180638</c:v>
                </c:pt>
                <c:pt idx="113">
                  <c:v>2.6776251986227311</c:v>
                </c:pt>
                <c:pt idx="114">
                  <c:v>2.60837190171894</c:v>
                </c:pt>
                <c:pt idx="115">
                  <c:v>2.5409097513634076</c:v>
                </c:pt>
                <c:pt idx="116">
                  <c:v>2.4751924218777801</c:v>
                </c:pt>
                <c:pt idx="117">
                  <c:v>2.4111747857371859</c:v>
                </c:pt>
                <c:pt idx="118">
                  <c:v>2.3488128825815529</c:v>
                </c:pt>
                <c:pt idx="119">
                  <c:v>2.288063889028408</c:v>
                </c:pt>
                <c:pt idx="120">
                  <c:v>2.2288860892664282</c:v>
                </c:pt>
                <c:pt idx="121">
                  <c:v>2.1712388464095511</c:v>
                </c:pt>
                <c:pt idx="122">
                  <c:v>2.1150825745919763</c:v>
                </c:pt>
                <c:pt idx="123">
                  <c:v>2.0603787117848902</c:v>
                </c:pt>
                <c:pt idx="124">
                  <c:v>2.0070896933162548</c:v>
                </c:pt>
                <c:pt idx="125">
                  <c:v>1.9551789260754679</c:v>
                </c:pt>
                <c:pt idx="126">
                  <c:v>1.9046107633851908</c:v>
                </c:pt>
                <c:pt idx="127">
                  <c:v>1.8553504805230798</c:v>
                </c:pt>
                <c:pt idx="128">
                  <c:v>1.8073642508766203</c:v>
                </c:pt>
                <c:pt idx="129">
                  <c:v>1.7606191227146812</c:v>
                </c:pt>
                <c:pt idx="130">
                  <c:v>1.7150829965598451</c:v>
                </c:pt>
                <c:pt idx="131">
                  <c:v>1.6707246031459735</c:v>
                </c:pt>
                <c:pt idx="132">
                  <c:v>1.6275134819458705</c:v>
                </c:pt>
                <c:pt idx="133">
                  <c:v>1.5854199602543004</c:v>
                </c:pt>
                <c:pt idx="134">
                  <c:v>1.544415132811997</c:v>
                </c:pt>
                <c:pt idx="135">
                  <c:v>1.5044708419566706</c:v>
                </c:pt>
                <c:pt idx="136">
                  <c:v>1.4655596582873829</c:v>
                </c:pt>
                <c:pt idx="137">
                  <c:v>1.4276548618290137</c:v>
                </c:pt>
                <c:pt idx="138">
                  <c:v>1.3907304236838838</c:v>
                </c:pt>
                <c:pt idx="139">
                  <c:v>1.3547609881579352</c:v>
                </c:pt>
                <c:pt idx="140">
                  <c:v>1.3197218553491936</c:v>
                </c:pt>
                <c:pt idx="141">
                  <c:v>1.2855889641865579</c:v>
                </c:pt>
                <c:pt idx="142">
                  <c:v>1.2523388759072709</c:v>
                </c:pt>
                <c:pt idx="143">
                  <c:v>1.219948757961721</c:v>
                </c:pt>
                <c:pt idx="144">
                  <c:v>1.188396368334528</c:v>
                </c:pt>
                <c:pt idx="145">
                  <c:v>1.1576600402711414</c:v>
                </c:pt>
                <c:pt idx="146">
                  <c:v>1.1277186673994679</c:v>
                </c:pt>
                <c:pt idx="147">
                  <c:v>1.098551689236305</c:v>
                </c:pt>
                <c:pt idx="148">
                  <c:v>1.0701390770686368</c:v>
                </c:pt>
                <c:pt idx="149">
                  <c:v>1.0424613202000865</c:v>
                </c:pt>
                <c:pt idx="150">
                  <c:v>1.0154994125530905</c:v>
                </c:pt>
                <c:pt idx="151">
                  <c:v>0.98923483961758851</c:v>
                </c:pt>
                <c:pt idx="152">
                  <c:v>0.96364956573726768</c:v>
                </c:pt>
                <c:pt idx="153">
                  <c:v>0.93872602172463315</c:v>
                </c:pt>
                <c:pt idx="154">
                  <c:v>0.91444709279639869</c:v>
                </c:pt>
                <c:pt idx="155">
                  <c:v>0.89079610682091115</c:v>
                </c:pt>
                <c:pt idx="156">
                  <c:v>0.86775682286954203</c:v>
                </c:pt>
                <c:pt idx="157">
                  <c:v>0.84531342006418086</c:v>
                </c:pt>
                <c:pt idx="158">
                  <c:v>0.82345048671317445</c:v>
                </c:pt>
                <c:pt idx="159">
                  <c:v>0.80215300972825088</c:v>
                </c:pt>
                <c:pt idx="160">
                  <c:v>0.78140636431516097</c:v>
                </c:pt>
                <c:pt idx="161">
                  <c:v>0.76119630393095761</c:v>
                </c:pt>
                <c:pt idx="162">
                  <c:v>0.74150895050101739</c:v>
                </c:pt>
                <c:pt idx="163">
                  <c:v>0.72233078488908664</c:v>
                </c:pt>
                <c:pt idx="164">
                  <c:v>0.70364863761380592</c:v>
                </c:pt>
                <c:pt idx="165">
                  <c:v>0.68544967980534111</c:v>
                </c:pt>
                <c:pt idx="166">
                  <c:v>0.66772141439590871</c:v>
                </c:pt>
                <c:pt idx="167">
                  <c:v>0.65045166753814665</c:v>
                </c:pt>
                <c:pt idx="168">
                  <c:v>0.63362858024543833</c:v>
                </c:pt>
                <c:pt idx="169">
                  <c:v>0.61724060024844851</c:v>
                </c:pt>
                <c:pt idx="170">
                  <c:v>0.60127647406227913</c:v>
                </c:pt>
                <c:pt idx="171">
                  <c:v>0.58572523925879805</c:v>
                </c:pt>
                <c:pt idx="172">
                  <c:v>0.57057621693883409</c:v>
                </c:pt>
                <c:pt idx="173">
                  <c:v>0.55581900439906862</c:v>
                </c:pt>
                <c:pt idx="174">
                  <c:v>0.54144346798858911</c:v>
                </c:pt>
                <c:pt idx="175">
                  <c:v>0.52743973615019768</c:v>
                </c:pt>
                <c:pt idx="176">
                  <c:v>0.51379819264169813</c:v>
                </c:pt>
                <c:pt idx="177">
                  <c:v>0.50050946993250456</c:v>
                </c:pt>
                <c:pt idx="178">
                  <c:v>0.48756444277103922</c:v>
                </c:pt>
                <c:pt idx="179">
                  <c:v>0.47495422191850095</c:v>
                </c:pt>
                <c:pt idx="180">
                  <c:v>0.46267014804470052</c:v>
                </c:pt>
                <c:pt idx="181">
                  <c:v>0.45070378578177372</c:v>
                </c:pt>
                <c:pt idx="182">
                  <c:v>0.43904691793168682</c:v>
                </c:pt>
                <c:pt idx="183">
                  <c:v>0.4276915398235569</c:v>
                </c:pt>
                <c:pt idx="184">
                  <c:v>0.41662985381691359</c:v>
                </c:pt>
                <c:pt idx="185">
                  <c:v>0.40585426394712643</c:v>
                </c:pt>
                <c:pt idx="186">
                  <c:v>0.39535737070932109</c:v>
                </c:pt>
                <c:pt idx="187">
                  <c:v>0.38513196597720323</c:v>
                </c:pt>
                <c:pt idx="188">
                  <c:v>0.37517102805329994</c:v>
                </c:pt>
                <c:pt idx="189">
                  <c:v>0.36546771684722079</c:v>
                </c:pt>
                <c:pt idx="190">
                  <c:v>0.35601536917862636</c:v>
                </c:pt>
                <c:pt idx="191">
                  <c:v>0.34680749420167961</c:v>
                </c:pt>
                <c:pt idx="192">
                  <c:v>0.33783776894783807</c:v>
                </c:pt>
                <c:pt idx="193">
                  <c:v>0.32910003398392557</c:v>
                </c:pt>
                <c:pt idx="194">
                  <c:v>0.32058828918250243</c:v>
                </c:pt>
                <c:pt idx="195">
                  <c:v>0.31229668960162971</c:v>
                </c:pt>
                <c:pt idx="196">
                  <c:v>0.3042195414711979</c:v>
                </c:pt>
                <c:pt idx="197">
                  <c:v>0.2963512982830635</c:v>
                </c:pt>
                <c:pt idx="198">
                  <c:v>0.28868655698231038</c:v>
                </c:pt>
                <c:pt idx="199">
                  <c:v>0.28122005425701757</c:v>
                </c:pt>
                <c:pt idx="200">
                  <c:v>0.27394666292398895</c:v>
                </c:pt>
                <c:pt idx="201">
                  <c:v>0.26686138840796031</c:v>
                </c:pt>
                <c:pt idx="202">
                  <c:v>0.25995936531186736</c:v>
                </c:pt>
                <c:pt idx="203">
                  <c:v>0.25323585407581983</c:v>
                </c:pt>
                <c:pt idx="204">
                  <c:v>0.24668623772248607</c:v>
                </c:pt>
                <c:pt idx="205">
                  <c:v>0.24030601868665469</c:v>
                </c:pt>
                <c:pt idx="206">
                  <c:v>0.23409081572679499</c:v>
                </c:pt>
                <c:pt idx="207">
                  <c:v>0.22803636091649629</c:v>
                </c:pt>
                <c:pt idx="208">
                  <c:v>0.22213849671371944</c:v>
                </c:pt>
                <c:pt idx="209">
                  <c:v>0.21639317310584855</c:v>
                </c:pt>
                <c:pt idx="210">
                  <c:v>0.21079644482858217</c:v>
                </c:pt>
                <c:pt idx="211">
                  <c:v>0.20534446865675413</c:v>
                </c:pt>
                <c:pt idx="212">
                  <c:v>0.20003350076522394</c:v>
                </c:pt>
                <c:pt idx="213">
                  <c:v>0.19485989415802427</c:v>
                </c:pt>
                <c:pt idx="214">
                  <c:v>0.18982009616400025</c:v>
                </c:pt>
                <c:pt idx="215">
                  <c:v>0.1849106459972206</c:v>
                </c:pt>
                <c:pt idx="216">
                  <c:v>0.18012817238048584</c:v>
                </c:pt>
                <c:pt idx="217">
                  <c:v>0.17546939123030117</c:v>
                </c:pt>
                <c:pt idx="218">
                  <c:v>0.17093110340172454</c:v>
                </c:pt>
                <c:pt idx="219">
                  <c:v>0.16651019249154148</c:v>
                </c:pt>
                <c:pt idx="220">
                  <c:v>0.16220362269825769</c:v>
                </c:pt>
                <c:pt idx="221">
                  <c:v>0.15800843673744028</c:v>
                </c:pt>
                <c:pt idx="222">
                  <c:v>0.15392175381097606</c:v>
                </c:pt>
                <c:pt idx="223">
                  <c:v>0.1499407676288522</c:v>
                </c:pt>
                <c:pt idx="224">
                  <c:v>0.14606274448210096</c:v>
                </c:pt>
                <c:pt idx="225">
                  <c:v>0.14228502136558546</c:v>
                </c:pt>
                <c:pt idx="226">
                  <c:v>0.13860500414933669</c:v>
                </c:pt>
                <c:pt idx="227">
                  <c:v>0.13502016579718698</c:v>
                </c:pt>
                <c:pt idx="228">
                  <c:v>0.13152804463147591</c:v>
                </c:pt>
                <c:pt idx="229">
                  <c:v>0.12812624264263747</c:v>
                </c:pt>
                <c:pt idx="230">
                  <c:v>0.1248124238425075</c:v>
                </c:pt>
                <c:pt idx="231">
                  <c:v>0.12158431266022068</c:v>
                </c:pt>
                <c:pt idx="232">
                  <c:v>0.11843969237959565</c:v>
                </c:pt>
                <c:pt idx="233">
                  <c:v>0.11537640361693505</c:v>
                </c:pt>
                <c:pt idx="234">
                  <c:v>0.11239234283819532</c:v>
                </c:pt>
                <c:pt idx="235">
                  <c:v>0.10948546091450795</c:v>
                </c:pt>
                <c:pt idx="236">
                  <c:v>0.10665376171506029</c:v>
                </c:pt>
                <c:pt idx="237">
                  <c:v>0.10389530073636975</c:v>
                </c:pt>
                <c:pt idx="238">
                  <c:v>0.10120818376700998</c:v>
                </c:pt>
                <c:pt idx="239">
                  <c:v>9.859056558687207E-2</c:v>
                </c:pt>
                <c:pt idx="240">
                  <c:v>9.604064870006794E-2</c:v>
                </c:pt>
                <c:pt idx="241">
                  <c:v>9.3556682100605248E-2</c:v>
                </c:pt>
                <c:pt idx="242">
                  <c:v>9.1136960069986672E-2</c:v>
                </c:pt>
                <c:pt idx="243">
                  <c:v>8.8779821005907741E-2</c:v>
                </c:pt>
                <c:pt idx="244">
                  <c:v>8.6483646281248716E-2</c:v>
                </c:pt>
                <c:pt idx="245">
                  <c:v>8.4246859132577401E-2</c:v>
                </c:pt>
                <c:pt idx="246">
                  <c:v>8.2067923577399157E-2</c:v>
                </c:pt>
                <c:pt idx="247">
                  <c:v>7.9945343359410975E-2</c:v>
                </c:pt>
                <c:pt idx="248">
                  <c:v>7.7877660921035138E-2</c:v>
                </c:pt>
                <c:pt idx="249">
                  <c:v>7.5863456402526966E-2</c:v>
                </c:pt>
                <c:pt idx="250">
                  <c:v>7.3901346666969361E-2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71-4F20-A133-F8184913F9FE}"/>
            </c:ext>
          </c:extLst>
        </c:ser>
        <c:ser>
          <c:idx val="1"/>
          <c:order val="1"/>
          <c:spPr>
            <a:ln w="3175">
              <a:solidFill>
                <a:srgbClr val="FF00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FF00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'Rn-222 Modell'!$A$13:$A$263</c:f>
              <c:numCache>
                <c:formatCode>General</c:formatCode>
                <c:ptCount val="2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</c:numCache>
            </c:numRef>
          </c:xVal>
          <c:yVal>
            <c:numRef>
              <c:f>'Rn-222 Modell'!$F$13:$F$263</c:f>
              <c:numCache>
                <c:formatCode>0</c:formatCode>
                <c:ptCount val="251"/>
                <c:pt idx="0">
                  <c:v>28.291721655507967</c:v>
                </c:pt>
                <c:pt idx="1">
                  <c:v>29.12051632043179</c:v>
                </c:pt>
                <c:pt idx="2">
                  <c:v>29.872687925017971</c:v>
                </c:pt>
                <c:pt idx="3">
                  <c:v>30.552169907066538</c:v>
                </c:pt>
                <c:pt idx="4">
                  <c:v>31.162724950568101</c:v>
                </c:pt>
                <c:pt idx="5">
                  <c:v>31.707951842917037</c:v>
                </c:pt>
                <c:pt idx="6">
                  <c:v>32.19129206845065</c:v>
                </c:pt>
                <c:pt idx="7">
                  <c:v>32.616036148186588</c:v>
                </c:pt>
                <c:pt idx="8">
                  <c:v>32.985329735267456</c:v>
                </c:pt>
                <c:pt idx="9">
                  <c:v>33.302179475271728</c:v>
                </c:pt>
                <c:pt idx="10">
                  <c:v>33.569458640212318</c:v>
                </c:pt>
                <c:pt idx="11">
                  <c:v>33.78991254471957</c:v>
                </c:pt>
                <c:pt idx="12">
                  <c:v>33.96616375259179</c:v>
                </c:pt>
                <c:pt idx="13">
                  <c:v>34.100717081594851</c:v>
                </c:pt>
                <c:pt idx="14">
                  <c:v>34.195964414101645</c:v>
                </c:pt>
                <c:pt idx="15">
                  <c:v>34.254189320881522</c:v>
                </c:pt>
                <c:pt idx="16">
                  <c:v>34.277571505080431</c:v>
                </c:pt>
                <c:pt idx="17">
                  <c:v>34.268191073171749</c:v>
                </c:pt>
                <c:pt idx="18">
                  <c:v>34.228032639407559</c:v>
                </c:pt>
                <c:pt idx="19">
                  <c:v>34.158989270058221</c:v>
                </c:pt>
                <c:pt idx="20">
                  <c:v>34.062866273495715</c:v>
                </c:pt>
                <c:pt idx="21">
                  <c:v>33.941384841951717</c:v>
                </c:pt>
                <c:pt idx="22">
                  <c:v>33.796185550565546</c:v>
                </c:pt>
                <c:pt idx="23">
                  <c:v>33.628831719128954</c:v>
                </c:pt>
                <c:pt idx="24">
                  <c:v>33.440812641734013</c:v>
                </c:pt>
                <c:pt idx="25">
                  <c:v>33.233546689337537</c:v>
                </c:pt>
                <c:pt idx="26">
                  <c:v>33.008384290068875</c:v>
                </c:pt>
                <c:pt idx="27">
                  <c:v>32.766610791929104</c:v>
                </c:pt>
                <c:pt idx="28">
                  <c:v>32.50944921235638</c:v>
                </c:pt>
                <c:pt idx="29">
                  <c:v>32.238062878966275</c:v>
                </c:pt>
                <c:pt idx="30">
                  <c:v>31.9535579656152</c:v>
                </c:pt>
                <c:pt idx="31">
                  <c:v>31.656985927780784</c:v>
                </c:pt>
                <c:pt idx="32">
                  <c:v>31.349345841104256</c:v>
                </c:pt>
                <c:pt idx="33">
                  <c:v>31.031586646796441</c:v>
                </c:pt>
                <c:pt idx="34">
                  <c:v>30.704609307471074</c:v>
                </c:pt>
                <c:pt idx="35">
                  <c:v>30.369268876835935</c:v>
                </c:pt>
                <c:pt idx="36">
                  <c:v>30.026376486544404</c:v>
                </c:pt>
                <c:pt idx="37">
                  <c:v>29.676701253386387</c:v>
                </c:pt>
                <c:pt idx="38">
                  <c:v>29.320972109878927</c:v>
                </c:pt>
                <c:pt idx="39">
                  <c:v>28.959879561202047</c:v>
                </c:pt>
                <c:pt idx="40">
                  <c:v>28.594077371315326</c:v>
                </c:pt>
                <c:pt idx="41">
                  <c:v>28.224184180984302</c:v>
                </c:pt>
                <c:pt idx="42">
                  <c:v>27.850785060343547</c:v>
                </c:pt>
                <c:pt idx="43">
                  <c:v>27.474432998524648</c:v>
                </c:pt>
                <c:pt idx="44">
                  <c:v>27.095650332782476</c:v>
                </c:pt>
                <c:pt idx="45">
                  <c:v>26.714930119461634</c:v>
                </c:pt>
                <c:pt idx="46">
                  <c:v>26.332737449056982</c:v>
                </c:pt>
                <c:pt idx="47">
                  <c:v>25.949510707537218</c:v>
                </c:pt>
                <c:pt idx="48">
                  <c:v>25.565662786019022</c:v>
                </c:pt>
                <c:pt idx="49">
                  <c:v>25.181582240800395</c:v>
                </c:pt>
                <c:pt idx="50">
                  <c:v>24.797634405686207</c:v>
                </c:pt>
                <c:pt idx="51">
                  <c:v>24.414162458465984</c:v>
                </c:pt>
                <c:pt idx="52">
                  <c:v>24.031488443333757</c:v>
                </c:pt>
                <c:pt idx="53">
                  <c:v>23.649914250972014</c:v>
                </c:pt>
                <c:pt idx="54">
                  <c:v>23.269722557956833</c:v>
                </c:pt>
                <c:pt idx="55">
                  <c:v>22.891177727078404</c:v>
                </c:pt>
                <c:pt idx="56">
                  <c:v>22.514526670110794</c:v>
                </c:pt>
                <c:pt idx="57">
                  <c:v>22.139999674506644</c:v>
                </c:pt>
                <c:pt idx="58">
                  <c:v>21.767811195436472</c:v>
                </c:pt>
                <c:pt idx="59">
                  <c:v>21.398160614538316</c:v>
                </c:pt>
                <c:pt idx="60">
                  <c:v>21.031232966691586</c:v>
                </c:pt>
                <c:pt idx="61">
                  <c:v>20.667199636078898</c:v>
                </c:pt>
                <c:pt idx="62">
                  <c:v>20.306219022751577</c:v>
                </c:pt>
                <c:pt idx="63">
                  <c:v>19.948437180868282</c:v>
                </c:pt>
                <c:pt idx="64">
                  <c:v>19.593988429731326</c:v>
                </c:pt>
                <c:pt idx="65">
                  <c:v>19.242995938702617</c:v>
                </c:pt>
                <c:pt idx="66">
                  <c:v>18.895572287039528</c:v>
                </c:pt>
                <c:pt idx="67">
                  <c:v>18.551819999651389</c:v>
                </c:pt>
                <c:pt idx="68">
                  <c:v>18.211832059738807</c:v>
                </c:pt>
                <c:pt idx="69">
                  <c:v>17.875692399241256</c:v>
                </c:pt>
                <c:pt idx="70">
                  <c:v>17.543476367982823</c:v>
                </c:pt>
                <c:pt idx="71">
                  <c:v>17.215251182371738</c:v>
                </c:pt>
                <c:pt idx="72">
                  <c:v>16.891076354476482</c:v>
                </c:pt>
                <c:pt idx="73">
                  <c:v>16.571004102269629</c:v>
                </c:pt>
                <c:pt idx="74">
                  <c:v>16.255079741799964</c:v>
                </c:pt>
                <c:pt idx="75">
                  <c:v>15.943342062024161</c:v>
                </c:pt>
                <c:pt idx="76">
                  <c:v>15.635823683001098</c:v>
                </c:pt>
                <c:pt idx="77">
                  <c:v>15.33255139812454</c:v>
                </c:pt>
                <c:pt idx="78">
                  <c:v>15.033546501043979</c:v>
                </c:pt>
                <c:pt idx="79">
                  <c:v>14.738825097898042</c:v>
                </c:pt>
                <c:pt idx="80">
                  <c:v>14.448398405460775</c:v>
                </c:pt>
                <c:pt idx="81">
                  <c:v>14.162273035777723</c:v>
                </c:pt>
                <c:pt idx="82">
                  <c:v>13.880451267846329</c:v>
                </c:pt>
                <c:pt idx="83">
                  <c:v>13.602931306873565</c:v>
                </c:pt>
                <c:pt idx="84">
                  <c:v>13.329707531622883</c:v>
                </c:pt>
                <c:pt idx="85">
                  <c:v>13.060770730342696</c:v>
                </c:pt>
                <c:pt idx="86">
                  <c:v>12.796108325749211</c:v>
                </c:pt>
                <c:pt idx="87">
                  <c:v>12.535704589518049</c:v>
                </c:pt>
                <c:pt idx="88">
                  <c:v>12.279540846721234</c:v>
                </c:pt>
                <c:pt idx="89">
                  <c:v>12.027595670628937</c:v>
                </c:pt>
                <c:pt idx="90">
                  <c:v>11.779845068279011</c:v>
                </c:pt>
                <c:pt idx="91">
                  <c:v>11.536262657201354</c:v>
                </c:pt>
                <c:pt idx="92">
                  <c:v>11.296819833668966</c:v>
                </c:pt>
                <c:pt idx="93">
                  <c:v>11.061485932832861</c:v>
                </c:pt>
                <c:pt idx="94">
                  <c:v>10.830228381083876</c:v>
                </c:pt>
                <c:pt idx="95">
                  <c:v>10.603012840970845</c:v>
                </c:pt>
                <c:pt idx="96">
                  <c:v>10.379803348991558</c:v>
                </c:pt>
                <c:pt idx="97">
                  <c:v>10.160562446560288</c:v>
                </c:pt>
                <c:pt idx="98">
                  <c:v>9.9452513044437083</c:v>
                </c:pt>
                <c:pt idx="99">
                  <c:v>9.7338298409452815</c:v>
                </c:pt>
                <c:pt idx="100">
                  <c:v>9.5262568341070999</c:v>
                </c:pt>
                <c:pt idx="101">
                  <c:v>9.322490028187369</c:v>
                </c:pt>
                <c:pt idx="102">
                  <c:v>9.1224862346613875</c:v>
                </c:pt>
                <c:pt idx="103">
                  <c:v>8.9262014279839903</c:v>
                </c:pt>
                <c:pt idx="104">
                  <c:v>8.7335908363417776</c:v>
                </c:pt>
                <c:pt idx="105">
                  <c:v>8.5446090276143334</c:v>
                </c:pt>
                <c:pt idx="106">
                  <c:v>8.359209990754751</c:v>
                </c:pt>
                <c:pt idx="107">
                  <c:v>8.177347212791334</c:v>
                </c:pt>
                <c:pt idx="108">
                  <c:v>7.9989737516441197</c:v>
                </c:pt>
                <c:pt idx="109">
                  <c:v>7.8240423049420649</c:v>
                </c:pt>
                <c:pt idx="110">
                  <c:v>7.6525052750191529</c:v>
                </c:pt>
                <c:pt idx="111">
                  <c:v>7.4843148302604412</c:v>
                </c:pt>
                <c:pt idx="112">
                  <c:v>7.3194229629620935</c:v>
                </c:pt>
                <c:pt idx="113">
                  <c:v>7.1577815438627059</c:v>
                </c:pt>
                <c:pt idx="114">
                  <c:v>6.9993423734968472</c:v>
                </c:pt>
                <c:pt idx="115">
                  <c:v>6.8440572305154781</c:v>
                </c:pt>
                <c:pt idx="116">
                  <c:v>6.6918779171120146</c:v>
                </c:pt>
                <c:pt idx="117">
                  <c:v>6.5427563016870334</c:v>
                </c:pt>
                <c:pt idx="118">
                  <c:v>6.3966443588791648</c:v>
                </c:pt>
                <c:pt idx="119">
                  <c:v>6.2534942070843949</c:v>
                </c:pt>
                <c:pt idx="120">
                  <c:v>6.1132581435809543</c:v>
                </c:pt>
                <c:pt idx="121">
                  <c:v>5.9758886773720787</c:v>
                </c:pt>
                <c:pt idx="122">
                  <c:v>5.8413385598542451</c:v>
                </c:pt>
                <c:pt idx="123">
                  <c:v>5.7095608134139821</c:v>
                </c:pt>
                <c:pt idx="124">
                  <c:v>5.5805087580520416</c:v>
                </c:pt>
                <c:pt idx="125">
                  <c:v>5.4541360361295537</c:v>
                </c:pt>
                <c:pt idx="126">
                  <c:v>5.3303966353267906</c:v>
                </c:pt>
                <c:pt idx="127">
                  <c:v>5.2092449099013614</c:v>
                </c:pt>
                <c:pt idx="128">
                  <c:v>5.090635600328949</c:v>
                </c:pt>
                <c:pt idx="129">
                  <c:v>4.9745238514061878</c:v>
                </c:pt>
                <c:pt idx="130">
                  <c:v>4.8608652288918615</c:v>
                </c:pt>
                <c:pt idx="131">
                  <c:v>4.749615734759387</c:v>
                </c:pt>
                <c:pt idx="132">
                  <c:v>4.6407318211303634</c:v>
                </c:pt>
                <c:pt idx="133">
                  <c:v>4.5341704029560139</c:v>
                </c:pt>
                <c:pt idx="134">
                  <c:v>4.4298888695104237</c:v>
                </c:pt>
                <c:pt idx="135">
                  <c:v>4.3278450947567357</c:v>
                </c:pt>
                <c:pt idx="136">
                  <c:v>4.2279974466448014</c:v>
                </c:pt>
                <c:pt idx="137">
                  <c:v>4.1303047953962198</c:v>
                </c:pt>
                <c:pt idx="138">
                  <c:v>4.0347265208302696</c:v>
                </c:pt>
                <c:pt idx="139">
                  <c:v>3.9412225187818755</c:v>
                </c:pt>
                <c:pt idx="140">
                  <c:v>3.8497532066605111</c:v>
                </c:pt>
                <c:pt idx="141">
                  <c:v>3.7602795281967509</c:v>
                </c:pt>
                <c:pt idx="142">
                  <c:v>3.6727629574211407</c:v>
                </c:pt>
                <c:pt idx="143">
                  <c:v>3.587165501918042</c:v>
                </c:pt>
                <c:pt idx="144">
                  <c:v>3.5034497053952043</c:v>
                </c:pt>
                <c:pt idx="145">
                  <c:v>3.421578649607985</c:v>
                </c:pt>
                <c:pt idx="146">
                  <c:v>3.3415159556753817</c:v>
                </c:pt>
                <c:pt idx="147">
                  <c:v>3.2632257848233559</c:v>
                </c:pt>
                <c:pt idx="148">
                  <c:v>3.1866728385893093</c:v>
                </c:pt>
                <c:pt idx="149">
                  <c:v>3.111822358520024</c:v>
                </c:pt>
                <c:pt idx="150">
                  <c:v>3.0386401253938979</c:v>
                </c:pt>
                <c:pt idx="151">
                  <c:v>2.9670924579968752</c:v>
                </c:pt>
                <c:pt idx="152">
                  <c:v>2.8971462114801096</c:v>
                </c:pt>
                <c:pt idx="153">
                  <c:v>2.8287687753260915</c:v>
                </c:pt>
                <c:pt idx="154">
                  <c:v>2.7619280709487137</c:v>
                </c:pt>
                <c:pt idx="155">
                  <c:v>2.6965925489515499</c:v>
                </c:pt>
                <c:pt idx="156">
                  <c:v>2.6327311860674669</c:v>
                </c:pt>
                <c:pt idx="157">
                  <c:v>2.570313481801588</c:v>
                </c:pt>
                <c:pt idx="158">
                  <c:v>2.509309454798577</c:v>
                </c:pt>
                <c:pt idx="159">
                  <c:v>2.4496896389541845</c:v>
                </c:pt>
                <c:pt idx="160">
                  <c:v>2.391425079290042</c:v>
                </c:pt>
                <c:pt idx="161">
                  <c:v>2.3344873276097569</c:v>
                </c:pt>
                <c:pt idx="162">
                  <c:v>2.2788484379534699</c:v>
                </c:pt>
                <c:pt idx="163">
                  <c:v>2.2244809618671875</c:v>
                </c:pt>
                <c:pt idx="164">
                  <c:v>2.1713579435023918</c:v>
                </c:pt>
                <c:pt idx="165">
                  <c:v>2.1194529145606436</c:v>
                </c:pt>
                <c:pt idx="166">
                  <c:v>2.0687398890971491</c:v>
                </c:pt>
                <c:pt idx="167">
                  <c:v>2.0191933581965595</c:v>
                </c:pt>
                <c:pt idx="168">
                  <c:v>1.9707882845335629</c:v>
                </c:pt>
                <c:pt idx="169">
                  <c:v>1.9235000968302116</c:v>
                </c:pt>
                <c:pt idx="170">
                  <c:v>1.8773046842212677</c:v>
                </c:pt>
                <c:pt idx="171">
                  <c:v>1.8321783905382754</c:v>
                </c:pt>
                <c:pt idx="172">
                  <c:v>1.7880980085224882</c:v>
                </c:pt>
                <c:pt idx="173">
                  <c:v>1.7450407739762379</c:v>
                </c:pt>
                <c:pt idx="174">
                  <c:v>1.7029843598618031</c:v>
                </c:pt>
                <c:pt idx="175">
                  <c:v>1.6619068703563438</c:v>
                </c:pt>
                <c:pt idx="176">
                  <c:v>1.6217868348709912</c:v>
                </c:pt>
                <c:pt idx="177">
                  <c:v>1.5826032020417222</c:v>
                </c:pt>
                <c:pt idx="178">
                  <c:v>1.5443353336992172</c:v>
                </c:pt>
                <c:pt idx="179">
                  <c:v>1.5069629988244884</c:v>
                </c:pt>
                <c:pt idx="180">
                  <c:v>1.4704663674966565</c:v>
                </c:pt>
                <c:pt idx="181">
                  <c:v>1.4348260048388966</c:v>
                </c:pt>
                <c:pt idx="182">
                  <c:v>1.4000228649681905</c:v>
                </c:pt>
                <c:pt idx="183">
                  <c:v>1.3660382849541965</c:v>
                </c:pt>
                <c:pt idx="184">
                  <c:v>1.3328539787922118</c:v>
                </c:pt>
                <c:pt idx="185">
                  <c:v>1.3004520313948835</c:v>
                </c:pt>
                <c:pt idx="186">
                  <c:v>1.2688148926070451</c:v>
                </c:pt>
                <c:pt idx="187">
                  <c:v>1.2379253712477447</c:v>
                </c:pt>
                <c:pt idx="188">
                  <c:v>1.207766629183286</c:v>
                </c:pt>
                <c:pt idx="189">
                  <c:v>1.1783221754348236</c:v>
                </c:pt>
                <c:pt idx="190">
                  <c:v>1.1495758603238249</c:v>
                </c:pt>
                <c:pt idx="191">
                  <c:v>1.1215118696584647</c:v>
                </c:pt>
                <c:pt idx="192">
                  <c:v>1.0941147189638054</c:v>
                </c:pt>
                <c:pt idx="193">
                  <c:v>1.0673692477583951</c:v>
                </c:pt>
                <c:pt idx="194">
                  <c:v>1.0412606138797227</c:v>
                </c:pt>
                <c:pt idx="195">
                  <c:v>1.0157742878607707</c:v>
                </c:pt>
                <c:pt idx="196">
                  <c:v>0.99089604735972958</c:v>
                </c:pt>
                <c:pt idx="197">
                  <c:v>0.96661197164476065</c:v>
                </c:pt>
                <c:pt idx="198">
                  <c:v>0.94290843613553266</c:v>
                </c:pt>
                <c:pt idx="199">
                  <c:v>0.91977210700309975</c:v>
                </c:pt>
                <c:pt idx="200">
                  <c:v>0.89718993582954287</c:v>
                </c:pt>
                <c:pt idx="201">
                  <c:v>0.87514915432865314</c:v>
                </c:pt>
                <c:pt idx="202">
                  <c:v>0.85363726912880433</c:v>
                </c:pt>
                <c:pt idx="203">
                  <c:v>0.83264205661903667</c:v>
                </c:pt>
                <c:pt idx="204">
                  <c:v>0.81215155785925219</c:v>
                </c:pt>
                <c:pt idx="205">
                  <c:v>0.79215407355531198</c:v>
                </c:pt>
                <c:pt idx="206">
                  <c:v>0.77263815909971512</c:v>
                </c:pt>
                <c:pt idx="207">
                  <c:v>0.75359261967844027</c:v>
                </c:pt>
                <c:pt idx="208">
                  <c:v>0.73500650544443658</c:v>
                </c:pt>
                <c:pt idx="209">
                  <c:v>0.7168691067581564</c:v>
                </c:pt>
                <c:pt idx="210">
                  <c:v>0.69916994949544198</c:v>
                </c:pt>
                <c:pt idx="211">
                  <c:v>0.68189879042299228</c:v>
                </c:pt>
                <c:pt idx="212">
                  <c:v>0.66504561264156759</c:v>
                </c:pt>
                <c:pt idx="213">
                  <c:v>0.64860062109701078</c:v>
                </c:pt>
                <c:pt idx="214">
                  <c:v>0.63255423815910383</c:v>
                </c:pt>
                <c:pt idx="215">
                  <c:v>0.61689709926820924</c:v>
                </c:pt>
                <c:pt idx="216">
                  <c:v>0.60162004864959318</c:v>
                </c:pt>
                <c:pt idx="217">
                  <c:v>0.58671413509526393</c:v>
                </c:pt>
                <c:pt idx="218">
                  <c:v>0.57217060781311613</c:v>
                </c:pt>
                <c:pt idx="219">
                  <c:v>0.55798091234311487</c:v>
                </c:pt>
                <c:pt idx="220">
                  <c:v>0.54413668654021219</c:v>
                </c:pt>
                <c:pt idx="221">
                  <c:v>0.53062975662364731</c:v>
                </c:pt>
                <c:pt idx="222">
                  <c:v>0.5174521332922366</c:v>
                </c:pt>
                <c:pt idx="223">
                  <c:v>0.5045960079052304</c:v>
                </c:pt>
                <c:pt idx="224">
                  <c:v>0.49205374872827218</c:v>
                </c:pt>
                <c:pt idx="225">
                  <c:v>0.47981789724396923</c:v>
                </c:pt>
                <c:pt idx="226">
                  <c:v>0.46788116452655137</c:v>
                </c:pt>
                <c:pt idx="227">
                  <c:v>0.45623642768006817</c:v>
                </c:pt>
                <c:pt idx="228">
                  <c:v>0.44487672633955166</c:v>
                </c:pt>
                <c:pt idx="229">
                  <c:v>0.43379525923454515</c:v>
                </c:pt>
                <c:pt idx="230">
                  <c:v>0.42298538081438125</c:v>
                </c:pt>
                <c:pt idx="231">
                  <c:v>0.41244059793457127</c:v>
                </c:pt>
                <c:pt idx="232">
                  <c:v>0.40215456660365001</c:v>
                </c:pt>
                <c:pt idx="233">
                  <c:v>0.392121088789807</c:v>
                </c:pt>
                <c:pt idx="234">
                  <c:v>0.38233410928661693</c:v>
                </c:pt>
                <c:pt idx="235">
                  <c:v>0.37278771263717331</c:v>
                </c:pt>
                <c:pt idx="236">
                  <c:v>0.36347612011591562</c:v>
                </c:pt>
                <c:pt idx="237">
                  <c:v>0.35439368676743049</c:v>
                </c:pt>
                <c:pt idx="238">
                  <c:v>0.34553489850149954</c:v>
                </c:pt>
                <c:pt idx="239">
                  <c:v>0.33689436924365845</c:v>
                </c:pt>
                <c:pt idx="240">
                  <c:v>0.32846683814052519</c:v>
                </c:pt>
                <c:pt idx="241">
                  <c:v>0.32024716681915044</c:v>
                </c:pt>
                <c:pt idx="242">
                  <c:v>0.31223033669963884</c:v>
                </c:pt>
                <c:pt idx="243">
                  <c:v>0.30441144636028572</c:v>
                </c:pt>
                <c:pt idx="244">
                  <c:v>0.2967857089544722</c:v>
                </c:pt>
                <c:pt idx="245">
                  <c:v>0.28934844967855966</c:v>
                </c:pt>
                <c:pt idx="246">
                  <c:v>0.28209510329002352</c:v>
                </c:pt>
                <c:pt idx="247">
                  <c:v>0.27502121167506621</c:v>
                </c:pt>
                <c:pt idx="248">
                  <c:v>0.26812242146494991</c:v>
                </c:pt>
                <c:pt idx="249">
                  <c:v>0.26139448170029089</c:v>
                </c:pt>
                <c:pt idx="250">
                  <c:v>0.25483324154255926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71-4F20-A133-F8184913F9FE}"/>
            </c:ext>
          </c:extLst>
        </c:ser>
        <c:ser>
          <c:idx val="2"/>
          <c:order val="2"/>
          <c:spPr>
            <a:ln w="3175">
              <a:solidFill>
                <a:srgbClr val="0000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'Rn-222 Modell'!$A$13:$A$263</c:f>
              <c:numCache>
                <c:formatCode>General</c:formatCode>
                <c:ptCount val="2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</c:numCache>
            </c:numRef>
          </c:xVal>
          <c:yVal>
            <c:numRef>
              <c:f>'Rn-222 Modell'!$G$13:$G$263</c:f>
              <c:numCache>
                <c:formatCode>0</c:formatCode>
                <c:ptCount val="251"/>
                <c:pt idx="0">
                  <c:v>108.3108448453402</c:v>
                </c:pt>
                <c:pt idx="1">
                  <c:v>108.63057214044125</c:v>
                </c:pt>
                <c:pt idx="2">
                  <c:v>108.83165537820142</c:v>
                </c:pt>
                <c:pt idx="3">
                  <c:v>108.92106649680881</c:v>
                </c:pt>
                <c:pt idx="4">
                  <c:v>108.90545907322604</c:v>
                </c:pt>
                <c:pt idx="5">
                  <c:v>108.79118143896531</c:v>
                </c:pt>
                <c:pt idx="6">
                  <c:v>108.58428928399869</c:v>
                </c:pt>
                <c:pt idx="7">
                  <c:v>108.29055776814769</c:v>
                </c:pt>
                <c:pt idx="8">
                  <c:v>107.91549315858026</c:v>
                </c:pt>
                <c:pt idx="9">
                  <c:v>107.46434401135282</c:v>
                </c:pt>
                <c:pt idx="10">
                  <c:v>106.94211191427051</c:v>
                </c:pt>
                <c:pt idx="11">
                  <c:v>106.35356180769811</c:v>
                </c:pt>
                <c:pt idx="12">
                  <c:v>105.70323189933677</c:v>
                </c:pt>
                <c:pt idx="13">
                  <c:v>104.99544318838744</c:v>
                </c:pt>
                <c:pt idx="14">
                  <c:v>104.23430861394905</c:v>
                </c:pt>
                <c:pt idx="15">
                  <c:v>103.42374184194729</c:v>
                </c:pt>
                <c:pt idx="16">
                  <c:v>102.56746570435877</c:v>
                </c:pt>
                <c:pt idx="17">
                  <c:v>101.66902030398251</c:v>
                </c:pt>
                <c:pt idx="18">
                  <c:v>100.73177079751829</c:v>
                </c:pt>
                <c:pt idx="19">
                  <c:v>99.758914869234829</c:v>
                </c:pt>
                <c:pt idx="20">
                  <c:v>98.753489907054103</c:v>
                </c:pt>
                <c:pt idx="21">
                  <c:v>97.718379892436189</c:v>
                </c:pt>
                <c:pt idx="22">
                  <c:v>96.656322015024685</c:v>
                </c:pt>
                <c:pt idx="23">
                  <c:v>95.56991302260306</c:v>
                </c:pt>
                <c:pt idx="24">
                  <c:v>94.461615316518461</c:v>
                </c:pt>
                <c:pt idx="25">
                  <c:v>93.333762802349383</c:v>
                </c:pt>
                <c:pt idx="26">
                  <c:v>92.188566505227882</c:v>
                </c:pt>
                <c:pt idx="27">
                  <c:v>91.028119958875166</c:v>
                </c:pt>
                <c:pt idx="28">
                  <c:v>89.854404377069073</c:v>
                </c:pt>
                <c:pt idx="29">
                  <c:v>88.669293615936041</c:v>
                </c:pt>
                <c:pt idx="30">
                  <c:v>87.474558935144771</c:v>
                </c:pt>
                <c:pt idx="31">
                  <c:v>86.27187356577555</c:v>
                </c:pt>
                <c:pt idx="32">
                  <c:v>85.062817092347601</c:v>
                </c:pt>
                <c:pt idx="33">
                  <c:v>83.848879656204844</c:v>
                </c:pt>
                <c:pt idx="34">
                  <c:v>82.631465987190253</c:v>
                </c:pt>
                <c:pt idx="35">
                  <c:v>81.411899270277459</c:v>
                </c:pt>
                <c:pt idx="36">
                  <c:v>80.191424853577544</c:v>
                </c:pt>
                <c:pt idx="37">
                  <c:v>78.971213803896489</c:v>
                </c:pt>
                <c:pt idx="38">
                  <c:v>77.752366315786105</c:v>
                </c:pt>
                <c:pt idx="39">
                  <c:v>76.535914979806506</c:v>
                </c:pt>
                <c:pt idx="40">
                  <c:v>75.322827915502359</c:v>
                </c:pt>
                <c:pt idx="41">
                  <c:v>74.114011774386867</c:v>
                </c:pt>
                <c:pt idx="42">
                  <c:v>72.910314618027186</c:v>
                </c:pt>
                <c:pt idx="43">
                  <c:v>71.712528676131626</c:v>
                </c:pt>
                <c:pt idx="44">
                  <c:v>70.521392989353856</c:v>
                </c:pt>
                <c:pt idx="45">
                  <c:v>69.337595941349576</c:v>
                </c:pt>
                <c:pt idx="46">
                  <c:v>68.161777684449603</c:v>
                </c:pt>
                <c:pt idx="47">
                  <c:v>66.994532463146953</c:v>
                </c:pt>
                <c:pt idx="48">
                  <c:v>65.836410839435828</c:v>
                </c:pt>
                <c:pt idx="49">
                  <c:v>64.687921823886995</c:v>
                </c:pt>
                <c:pt idx="50">
                  <c:v>63.549534916195519</c:v>
                </c:pt>
                <c:pt idx="51">
                  <c:v>62.42168205879458</c:v>
                </c:pt>
                <c:pt idx="52">
                  <c:v>61.304759506991822</c:v>
                </c:pt>
                <c:pt idx="53">
                  <c:v>60.199129618952462</c:v>
                </c:pt>
                <c:pt idx="54">
                  <c:v>59.105122568726273</c:v>
                </c:pt>
                <c:pt idx="55">
                  <c:v>58.023037985393188</c:v>
                </c:pt>
                <c:pt idx="56">
                  <c:v>56.953146521284246</c:v>
                </c:pt>
                <c:pt idx="57">
                  <c:v>55.895691352121183</c:v>
                </c:pt>
                <c:pt idx="58">
                  <c:v>54.850889611808938</c:v>
                </c:pt>
                <c:pt idx="59">
                  <c:v>53.818933764509858</c:v>
                </c:pt>
                <c:pt idx="60">
                  <c:v>52.799992916527586</c:v>
                </c:pt>
                <c:pt idx="61">
                  <c:v>51.794214070430833</c:v>
                </c:pt>
                <c:pt idx="62">
                  <c:v>50.80172332375372</c:v>
                </c:pt>
                <c:pt idx="63">
                  <c:v>49.822627014519213</c:v>
                </c:pt>
                <c:pt idx="64">
                  <c:v>48.857012815744859</c:v>
                </c:pt>
                <c:pt idx="65">
                  <c:v>47.90495078100723</c:v>
                </c:pt>
                <c:pt idx="66">
                  <c:v>46.966494343060091</c:v>
                </c:pt>
                <c:pt idx="67">
                  <c:v>46.041681267424835</c:v>
                </c:pt>
                <c:pt idx="68">
                  <c:v>45.13053456279642</c:v>
                </c:pt>
                <c:pt idx="69">
                  <c:v>44.233063350036872</c:v>
                </c:pt>
                <c:pt idx="70">
                  <c:v>43.349263691459342</c:v>
                </c:pt>
                <c:pt idx="71">
                  <c:v>42.479119382039038</c:v>
                </c:pt>
                <c:pt idx="72">
                  <c:v>41.622602704123707</c:v>
                </c:pt>
                <c:pt idx="73">
                  <c:v>40.779675147155011</c:v>
                </c:pt>
                <c:pt idx="74">
                  <c:v>39.95028809385262</c:v>
                </c:pt>
                <c:pt idx="75">
                  <c:v>39.134383474256232</c:v>
                </c:pt>
                <c:pt idx="76">
                  <c:v>38.331894388965978</c:v>
                </c:pt>
                <c:pt idx="77">
                  <c:v>37.542745702868679</c:v>
                </c:pt>
                <c:pt idx="78">
                  <c:v>36.766854610587352</c:v>
                </c:pt>
                <c:pt idx="79">
                  <c:v>36.00413117484193</c:v>
                </c:pt>
                <c:pt idx="80">
                  <c:v>35.254478838862774</c:v>
                </c:pt>
                <c:pt idx="81">
                  <c:v>34.517794913953239</c:v>
                </c:pt>
                <c:pt idx="82">
                  <c:v>33.793971043254096</c:v>
                </c:pt>
                <c:pt idx="83">
                  <c:v>33.08289364272121</c:v>
                </c:pt>
                <c:pt idx="84">
                  <c:v>32.384444320287137</c:v>
                </c:pt>
                <c:pt idx="85">
                  <c:v>31.698500274139395</c:v>
                </c:pt>
                <c:pt idx="86">
                  <c:v>31.024934671010463</c:v>
                </c:pt>
                <c:pt idx="87">
                  <c:v>30.363617005339108</c:v>
                </c:pt>
                <c:pt idx="88">
                  <c:v>29.714413440128347</c:v>
                </c:pt>
                <c:pt idx="89">
                  <c:v>29.077187130292018</c:v>
                </c:pt>
                <c:pt idx="90">
                  <c:v>28.451798529250635</c:v>
                </c:pt>
                <c:pt idx="91">
                  <c:v>27.838105679506196</c:v>
                </c:pt>
                <c:pt idx="92">
                  <c:v>27.235964487896521</c:v>
                </c:pt>
                <c:pt idx="93">
                  <c:v>26.645228986201413</c:v>
                </c:pt>
                <c:pt idx="94">
                  <c:v>26.06575157774574</c:v>
                </c:pt>
                <c:pt idx="95">
                  <c:v>25.497383270618439</c:v>
                </c:pt>
                <c:pt idx="96">
                  <c:v>24.939973898101439</c:v>
                </c:pt>
                <c:pt idx="97">
                  <c:v>24.393372326878179</c:v>
                </c:pt>
                <c:pt idx="98">
                  <c:v>23.857426653568467</c:v>
                </c:pt>
                <c:pt idx="99">
                  <c:v>23.331984390113924</c:v>
                </c:pt>
                <c:pt idx="100">
                  <c:v>22.816892638516919</c:v>
                </c:pt>
                <c:pt idx="101">
                  <c:v>22.31199825541535</c:v>
                </c:pt>
                <c:pt idx="102">
                  <c:v>21.817148006955662</c:v>
                </c:pt>
                <c:pt idx="103">
                  <c:v>21.332188714407756</c:v>
                </c:pt>
                <c:pt idx="104">
                  <c:v>20.856967390946842</c:v>
                </c:pt>
                <c:pt idx="105">
                  <c:v>20.391331370009993</c:v>
                </c:pt>
                <c:pt idx="106">
                  <c:v>19.935128425618061</c:v>
                </c:pt>
                <c:pt idx="107">
                  <c:v>19.488206885037599</c:v>
                </c:pt>
                <c:pt idx="108">
                  <c:v>19.050415734141655</c:v>
                </c:pt>
                <c:pt idx="109">
                  <c:v>18.621604715813483</c:v>
                </c:pt>
                <c:pt idx="110">
                  <c:v>18.201624421722762</c:v>
                </c:pt>
                <c:pt idx="111">
                  <c:v>17.79032637779008</c:v>
                </c:pt>
                <c:pt idx="112">
                  <c:v>17.387563123642252</c:v>
                </c:pt>
                <c:pt idx="113">
                  <c:v>16.993188286348143</c:v>
                </c:pt>
                <c:pt idx="114">
                  <c:v>16.607056648712636</c:v>
                </c:pt>
                <c:pt idx="115">
                  <c:v>16.229024212394364</c:v>
                </c:pt>
                <c:pt idx="116">
                  <c:v>15.85894825610181</c:v>
                </c:pt>
                <c:pt idx="117">
                  <c:v>15.496687389111253</c:v>
                </c:pt>
                <c:pt idx="118">
                  <c:v>15.142101600339883</c:v>
                </c:pt>
                <c:pt idx="119">
                  <c:v>14.795052303197197</c:v>
                </c:pt>
                <c:pt idx="120">
                  <c:v>14.455402376428337</c:v>
                </c:pt>
                <c:pt idx="121">
                  <c:v>14.123016201153709</c:v>
                </c:pt>
                <c:pt idx="122">
                  <c:v>13.797759694300467</c:v>
                </c:pt>
                <c:pt idx="123">
                  <c:v>13.479500338612855</c:v>
                </c:pt>
                <c:pt idx="124">
                  <c:v>13.168107209420338</c:v>
                </c:pt>
                <c:pt idx="125">
                  <c:v>12.863450998334574</c:v>
                </c:pt>
                <c:pt idx="126">
                  <c:v>12.565404034038773</c:v>
                </c:pt>
                <c:pt idx="127">
                  <c:v>12.273840300325803</c:v>
                </c:pt>
                <c:pt idx="128">
                  <c:v>11.988635451534519</c:v>
                </c:pt>
                <c:pt idx="129">
                  <c:v>11.709666825527057</c:v>
                </c:pt>
                <c:pt idx="130">
                  <c:v>11.436813454343568</c:v>
                </c:pt>
                <c:pt idx="131">
                  <c:v>11.169956072664748</c:v>
                </c:pt>
                <c:pt idx="132">
                  <c:v>10.908977124206597</c:v>
                </c:pt>
                <c:pt idx="133">
                  <c:v>10.653760766166329</c:v>
                </c:pt>
                <c:pt idx="134">
                  <c:v>10.404192871832844</c:v>
                </c:pt>
                <c:pt idx="135">
                  <c:v>10.160161031470142</c:v>
                </c:pt>
                <c:pt idx="136">
                  <c:v>9.9215545515769854</c:v>
                </c:pt>
                <c:pt idx="137">
                  <c:v>9.6882644526214534</c:v>
                </c:pt>
                <c:pt idx="138">
                  <c:v>9.4601834653444232</c:v>
                </c:pt>
                <c:pt idx="139">
                  <c:v>9.2372060257216866</c:v>
                </c:pt>
                <c:pt idx="140">
                  <c:v>9.019228268670215</c:v>
                </c:pt>
                <c:pt idx="141">
                  <c:v>8.8061480205800606</c:v>
                </c:pt>
                <c:pt idx="142">
                  <c:v>8.5978647907495525</c:v>
                </c:pt>
                <c:pt idx="143">
                  <c:v>8.3942797617978044</c:v>
                </c:pt>
                <c:pt idx="144">
                  <c:v>8.1952957791249368</c:v>
                </c:pt>
                <c:pt idx="145">
                  <c:v>8.0008173394871118</c:v>
                </c:pt>
                <c:pt idx="146">
                  <c:v>7.8107505787502314</c:v>
                </c:pt>
                <c:pt idx="147">
                  <c:v>7.6250032588830168</c:v>
                </c:pt>
                <c:pt idx="148">
                  <c:v>7.4434847542472555</c:v>
                </c:pt>
                <c:pt idx="149">
                  <c:v>7.2661060372401343</c:v>
                </c:pt>
                <c:pt idx="150">
                  <c:v>7.0927796633408864</c:v>
                </c:pt>
                <c:pt idx="151">
                  <c:v>6.9234197556113388</c:v>
                </c:pt>
                <c:pt idx="152">
                  <c:v>6.7579419886974872</c:v>
                </c:pt>
                <c:pt idx="153">
                  <c:v>6.5962635723768166</c:v>
                </c:pt>
                <c:pt idx="154">
                  <c:v>6.4383032346938265</c:v>
                </c:pt>
                <c:pt idx="155">
                  <c:v>6.2839812047240109</c:v>
                </c:pt>
                <c:pt idx="156">
                  <c:v>6.1332191950044761</c:v>
                </c:pt>
                <c:pt idx="157">
                  <c:v>5.9859403836673568</c:v>
                </c:pt>
                <c:pt idx="158">
                  <c:v>5.842069396310329</c:v>
                </c:pt>
                <c:pt idx="159">
                  <c:v>5.7015322876366197</c:v>
                </c:pt>
                <c:pt idx="160">
                  <c:v>5.5642565228952447</c:v>
                </c:pt>
                <c:pt idx="161">
                  <c:v>5.4301709591504714</c:v>
                </c:pt>
                <c:pt idx="162">
                  <c:v>5.2992058264079569</c:v>
                </c:pt>
                <c:pt idx="163">
                  <c:v>5.1712927086234615</c:v>
                </c:pt>
                <c:pt idx="164">
                  <c:v>5.0463645246185891</c:v>
                </c:pt>
                <c:pt idx="165">
                  <c:v>4.9243555089266282</c:v>
                </c:pt>
                <c:pt idx="166">
                  <c:v>4.8052011925902072</c:v>
                </c:pt>
                <c:pt idx="167">
                  <c:v>4.688838383931266</c:v>
                </c:pt>
                <c:pt idx="168">
                  <c:v>4.5752051493125645</c:v>
                </c:pt>
                <c:pt idx="169">
                  <c:v>4.4642407939088713</c:v>
                </c:pt>
                <c:pt idx="170">
                  <c:v>4.355885842504815</c:v>
                </c:pt>
                <c:pt idx="171">
                  <c:v>4.2500820203353484</c:v>
                </c:pt>
                <c:pt idx="172">
                  <c:v>4.1467722339838105</c:v>
                </c:pt>
                <c:pt idx="173">
                  <c:v>4.0459005523515446</c:v>
                </c:pt>
                <c:pt idx="174">
                  <c:v>3.947412187712195</c:v>
                </c:pt>
                <c:pt idx="175">
                  <c:v>3.851253476862885</c:v>
                </c:pt>
                <c:pt idx="176">
                  <c:v>3.7573718623836805</c:v>
                </c:pt>
                <c:pt idx="177">
                  <c:v>3.665715874015949</c:v>
                </c:pt>
                <c:pt idx="178">
                  <c:v>3.5762351101694736</c:v>
                </c:pt>
                <c:pt idx="179">
                  <c:v>3.4888802195674775</c:v>
                </c:pt>
                <c:pt idx="180">
                  <c:v>3.4036028830380136</c:v>
                </c:pt>
                <c:pt idx="181">
                  <c:v>3.3203557954595668</c:v>
                </c:pt>
                <c:pt idx="182">
                  <c:v>3.2390926478680679</c:v>
                </c:pt>
                <c:pt idx="183">
                  <c:v>3.1597681097319499</c:v>
                </c:pt>
                <c:pt idx="184">
                  <c:v>3.0823378114013371</c:v>
                </c:pt>
                <c:pt idx="185">
                  <c:v>3.0067583267368936</c:v>
                </c:pt>
                <c:pt idx="186">
                  <c:v>2.9329871559234113</c:v>
                </c:pt>
                <c:pt idx="187">
                  <c:v>2.8609827084726929</c:v>
                </c:pt>
                <c:pt idx="188">
                  <c:v>2.7907042864198721</c:v>
                </c:pt>
                <c:pt idx="189">
                  <c:v>2.7221120677168682</c:v>
                </c:pt>
                <c:pt idx="190">
                  <c:v>2.6551670898262762</c:v>
                </c:pt>
                <c:pt idx="191">
                  <c:v>2.5898312335186091</c:v>
                </c:pt>
                <c:pt idx="192">
                  <c:v>2.5260672068754491</c:v>
                </c:pt>
                <c:pt idx="193">
                  <c:v>2.4638385295007157</c:v>
                </c:pt>
                <c:pt idx="194">
                  <c:v>2.4031095169419476</c:v>
                </c:pt>
                <c:pt idx="195">
                  <c:v>2.3438452653231714</c:v>
                </c:pt>
                <c:pt idx="196">
                  <c:v>2.2860116361906568</c:v>
                </c:pt>
                <c:pt idx="197">
                  <c:v>2.2295752415725847</c:v>
                </c:pt>
                <c:pt idx="198">
                  <c:v>2.1745034292533756</c:v>
                </c:pt>
                <c:pt idx="199">
                  <c:v>2.1207642682632173</c:v>
                </c:pt>
                <c:pt idx="200">
                  <c:v>2.0683265345830746</c:v>
                </c:pt>
                <c:pt idx="201">
                  <c:v>2.0171596970652668</c:v>
                </c:pt>
                <c:pt idx="202">
                  <c:v>1.9672339035694759</c:v>
                </c:pt>
                <c:pt idx="203">
                  <c:v>1.9185199673138933</c:v>
                </c:pt>
                <c:pt idx="204">
                  <c:v>1.8709893534409905</c:v>
                </c:pt>
                <c:pt idx="205">
                  <c:v>1.8246141657972785</c:v>
                </c:pt>
                <c:pt idx="206">
                  <c:v>1.7793671339262251</c:v>
                </c:pt>
                <c:pt idx="207">
                  <c:v>1.7352216002733769</c:v>
                </c:pt>
                <c:pt idx="208">
                  <c:v>1.6921515076025926</c:v>
                </c:pt>
                <c:pt idx="209">
                  <c:v>1.6501313866221614</c:v>
                </c:pt>
                <c:pt idx="210">
                  <c:v>1.6091363438194661</c:v>
                </c:pt>
                <c:pt idx="211">
                  <c:v>1.5691420495027386</c:v>
                </c:pt>
                <c:pt idx="212">
                  <c:v>1.530124726048359</c:v>
                </c:pt>
                <c:pt idx="213">
                  <c:v>1.4920611363520457</c:v>
                </c:pt>
                <c:pt idx="214">
                  <c:v>1.4549285724822079</c:v>
                </c:pt>
                <c:pt idx="215">
                  <c:v>1.418704844533639</c:v>
                </c:pt>
                <c:pt idx="216">
                  <c:v>1.3833682696796723</c:v>
                </c:pt>
                <c:pt idx="217">
                  <c:v>1.348897661420829</c:v>
                </c:pt>
                <c:pt idx="218">
                  <c:v>1.3152723190279567</c:v>
                </c:pt>
                <c:pt idx="219">
                  <c:v>1.2824720171777713</c:v>
                </c:pt>
                <c:pt idx="220">
                  <c:v>1.2504769957786821</c:v>
                </c:pt>
                <c:pt idx="221">
                  <c:v>1.219267949984735</c:v>
                </c:pt>
                <c:pt idx="222">
                  <c:v>1.1888260203954493</c:v>
                </c:pt>
                <c:pt idx="223">
                  <c:v>1.159132783439313</c:v>
                </c:pt>
                <c:pt idx="224">
                  <c:v>1.1301702419386452</c:v>
                </c:pt>
                <c:pt idx="225">
                  <c:v>1.1019208158535239</c:v>
                </c:pt>
                <c:pt idx="226">
                  <c:v>1.0743673332024395</c:v>
                </c:pt>
                <c:pt idx="227">
                  <c:v>1.0474930211573232</c:v>
                </c:pt>
                <c:pt idx="228">
                  <c:v>1.0212814973105793</c:v>
                </c:pt>
                <c:pt idx="229">
                  <c:v>0.9957167611117278</c:v>
                </c:pt>
                <c:pt idx="230">
                  <c:v>0.97078318547126996</c:v>
                </c:pt>
                <c:pt idx="231">
                  <c:v>0.94646550852936318</c:v>
                </c:pt>
                <c:pt idx="232">
                  <c:v>0.92274882558689564</c:v>
                </c:pt>
                <c:pt idx="233">
                  <c:v>0.89961858119654903</c:v>
                </c:pt>
                <c:pt idx="234">
                  <c:v>0.87706056141142918</c:v>
                </c:pt>
                <c:pt idx="235">
                  <c:v>0.85506088618885456</c:v>
                </c:pt>
                <c:pt idx="236">
                  <c:v>0.8336060019468915</c:v>
                </c:pt>
                <c:pt idx="237">
                  <c:v>0.81268267427123075</c:v>
                </c:pt>
                <c:pt idx="238">
                  <c:v>0.7922779807700091</c:v>
                </c:pt>
                <c:pt idx="239">
                  <c:v>0.77237930407418898</c:v>
                </c:pt>
                <c:pt idx="240">
                  <c:v>0.75297432498111827</c:v>
                </c:pt>
                <c:pt idx="241">
                  <c:v>0.73405101573890619</c:v>
                </c:pt>
                <c:pt idx="242">
                  <c:v>0.71559763346926442</c:v>
                </c:pt>
                <c:pt idx="243">
                  <c:v>0.6976027137264792</c:v>
                </c:pt>
                <c:pt idx="244">
                  <c:v>0.68005506419019313</c:v>
                </c:pt>
                <c:pt idx="245">
                  <c:v>0.66294375848969667</c:v>
                </c:pt>
                <c:pt idx="246">
                  <c:v>0.64625813015744615</c:v>
                </c:pt>
                <c:pt idx="247">
                  <c:v>0.62998776670954337</c:v>
                </c:pt>
                <c:pt idx="248">
                  <c:v>0.61412250385093492</c:v>
                </c:pt>
                <c:pt idx="249">
                  <c:v>0.59865241980310879</c:v>
                </c:pt>
                <c:pt idx="250">
                  <c:v>0.58356782975208787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771-4F20-A133-F8184913F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342520"/>
        <c:axId val="1"/>
      </c:scatterChart>
      <c:valAx>
        <c:axId val="503342520"/>
        <c:scaling>
          <c:orientation val="minMax"/>
          <c:max val="2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Zeit in Minuten</a:t>
                </a:r>
              </a:p>
            </c:rich>
          </c:tx>
          <c:layout>
            <c:manualLayout>
              <c:xMode val="edge"/>
              <c:yMode val="edge"/>
              <c:x val="0.47568424356792866"/>
              <c:y val="0.90206299087743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A in 1/min</a:t>
                </a:r>
              </a:p>
            </c:rich>
          </c:tx>
          <c:layout>
            <c:manualLayout>
              <c:xMode val="edge"/>
              <c:yMode val="edge"/>
              <c:x val="2.4316127466731178E-2"/>
              <c:y val="0.461340786763031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03342520"/>
        <c:crosses val="autoZero"/>
        <c:crossBetween val="midCat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2</xdr:row>
      <xdr:rowOff>9525</xdr:rowOff>
    </xdr:from>
    <xdr:to>
      <xdr:col>15</xdr:col>
      <xdr:colOff>228600</xdr:colOff>
      <xdr:row>30</xdr:row>
      <xdr:rowOff>19050</xdr:rowOff>
    </xdr:to>
    <xdr:graphicFrame macro="">
      <xdr:nvGraphicFramePr>
        <xdr:cNvPr id="1911" name="Diagramm 887">
          <a:extLst>
            <a:ext uri="{FF2B5EF4-FFF2-40B4-BE49-F238E27FC236}">
              <a16:creationId xmlns:a16="http://schemas.microsoft.com/office/drawing/2014/main" id="{9E6A2082-B456-46C0-B035-67E6EACC7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30</xdr:row>
      <xdr:rowOff>47625</xdr:rowOff>
    </xdr:from>
    <xdr:to>
      <xdr:col>15</xdr:col>
      <xdr:colOff>228600</xdr:colOff>
      <xdr:row>53</xdr:row>
      <xdr:rowOff>19050</xdr:rowOff>
    </xdr:to>
    <xdr:graphicFrame macro="">
      <xdr:nvGraphicFramePr>
        <xdr:cNvPr id="1912" name="Diagramm 888">
          <a:extLst>
            <a:ext uri="{FF2B5EF4-FFF2-40B4-BE49-F238E27FC236}">
              <a16:creationId xmlns:a16="http://schemas.microsoft.com/office/drawing/2014/main" id="{D059E57F-3996-4AAC-8545-34028DFB3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4"/>
  <sheetViews>
    <sheetView showGridLines="0" tabSelected="1" zoomScale="115" workbookViewId="0">
      <selection activeCell="B3" sqref="B3"/>
    </sheetView>
  </sheetViews>
  <sheetFormatPr baseColWidth="10" defaultRowHeight="12.75" x14ac:dyDescent="0.2"/>
  <cols>
    <col min="1" max="1" width="9.42578125" customWidth="1"/>
    <col min="2" max="7" width="9.7109375" customWidth="1"/>
    <col min="8" max="8" width="10.28515625" customWidth="1"/>
    <col min="9" max="9" width="11.5703125" customWidth="1"/>
    <col min="12" max="12" width="12.5703125" customWidth="1"/>
  </cols>
  <sheetData>
    <row r="1" spans="1:12" x14ac:dyDescent="0.2">
      <c r="A1" s="6" t="s">
        <v>21</v>
      </c>
    </row>
    <row r="2" spans="1:12" ht="15" customHeight="1" x14ac:dyDescent="0.2">
      <c r="K2" s="2"/>
    </row>
    <row r="3" spans="1:12" ht="12.75" customHeight="1" x14ac:dyDescent="0.3">
      <c r="A3" s="21" t="s">
        <v>13</v>
      </c>
      <c r="B3" s="19">
        <v>26.8</v>
      </c>
      <c r="C3" s="7" t="s">
        <v>3</v>
      </c>
      <c r="D3" s="15"/>
      <c r="E3" s="18" t="s">
        <v>2</v>
      </c>
      <c r="F3" s="17">
        <f>LN(2)/T_M</f>
        <v>2.5863700767162136E-2</v>
      </c>
      <c r="G3" s="4" t="s">
        <v>1</v>
      </c>
      <c r="K3" s="2"/>
    </row>
    <row r="4" spans="1:12" ht="12.75" customHeight="1" x14ac:dyDescent="0.2">
      <c r="A4" s="22" t="s">
        <v>15</v>
      </c>
      <c r="B4" s="20">
        <v>2000</v>
      </c>
      <c r="C4" s="10" t="s">
        <v>4</v>
      </c>
      <c r="D4" s="16"/>
      <c r="E4" s="10"/>
      <c r="F4" s="10"/>
      <c r="G4" s="5"/>
      <c r="K4" s="2"/>
    </row>
    <row r="5" spans="1:12" ht="12.75" customHeight="1" x14ac:dyDescent="0.3">
      <c r="A5" s="21" t="s">
        <v>19</v>
      </c>
      <c r="B5" s="19">
        <v>19.600000000000001</v>
      </c>
      <c r="C5" s="7" t="s">
        <v>3</v>
      </c>
      <c r="D5" s="15"/>
      <c r="E5" s="18" t="s">
        <v>20</v>
      </c>
      <c r="F5" s="17">
        <f>LN(2)/T_T1</f>
        <v>3.5364652069384959E-2</v>
      </c>
      <c r="G5" s="4" t="s">
        <v>1</v>
      </c>
      <c r="H5" s="9"/>
      <c r="I5" s="3"/>
    </row>
    <row r="6" spans="1:12" ht="12.75" customHeight="1" x14ac:dyDescent="0.2">
      <c r="A6" s="22" t="s">
        <v>14</v>
      </c>
      <c r="B6" s="20">
        <v>800</v>
      </c>
      <c r="C6" s="10" t="s">
        <v>18</v>
      </c>
      <c r="D6" s="16"/>
      <c r="E6" s="10"/>
      <c r="F6" s="10"/>
      <c r="G6" s="5"/>
      <c r="H6" s="9"/>
    </row>
    <row r="7" spans="1:12" ht="12.75" customHeight="1" x14ac:dyDescent="0.2">
      <c r="A7" s="21" t="s">
        <v>12</v>
      </c>
      <c r="B7" s="40">
        <v>2</v>
      </c>
      <c r="C7" s="7" t="s">
        <v>11</v>
      </c>
      <c r="D7" s="7"/>
      <c r="E7" s="7"/>
      <c r="F7" s="7"/>
      <c r="G7" s="4"/>
      <c r="K7" s="2"/>
      <c r="L7" s="1"/>
    </row>
    <row r="8" spans="1:12" ht="12.75" customHeight="1" x14ac:dyDescent="0.2">
      <c r="A8" s="25" t="s">
        <v>17</v>
      </c>
      <c r="B8" s="10"/>
      <c r="C8" s="10"/>
      <c r="D8" s="10"/>
      <c r="E8" s="10"/>
      <c r="F8" s="10"/>
      <c r="G8" s="5"/>
      <c r="I8" s="9"/>
      <c r="J8" s="3"/>
      <c r="K8" s="2"/>
      <c r="L8" s="1"/>
    </row>
    <row r="9" spans="1:12" ht="12.75" customHeight="1" x14ac:dyDescent="0.2">
      <c r="A9" s="23" t="s">
        <v>16</v>
      </c>
      <c r="B9" s="20">
        <v>0</v>
      </c>
      <c r="C9" s="10" t="s">
        <v>7</v>
      </c>
      <c r="D9" s="10"/>
      <c r="E9" s="10"/>
      <c r="F9" s="10"/>
      <c r="G9" s="5"/>
      <c r="I9" s="9"/>
      <c r="J9" s="3"/>
      <c r="K9" s="2"/>
      <c r="L9" s="1"/>
    </row>
    <row r="10" spans="1:12" ht="12.75" customHeight="1" thickBot="1" x14ac:dyDescent="0.25">
      <c r="A10" s="24"/>
      <c r="B10" s="41"/>
      <c r="C10" s="8"/>
      <c r="D10" s="8"/>
      <c r="E10" s="8"/>
      <c r="F10" s="8"/>
      <c r="G10" s="8"/>
      <c r="I10" s="9"/>
      <c r="J10" s="3"/>
      <c r="K10" s="2"/>
      <c r="L10" s="1"/>
    </row>
    <row r="11" spans="1:12" ht="15.75" x14ac:dyDescent="0.3">
      <c r="A11" s="29" t="s">
        <v>0</v>
      </c>
      <c r="B11" s="30" t="s">
        <v>5</v>
      </c>
      <c r="C11" s="31" t="s">
        <v>6</v>
      </c>
      <c r="D11" s="32" t="s">
        <v>7</v>
      </c>
      <c r="E11" s="30" t="s">
        <v>8</v>
      </c>
      <c r="F11" s="31" t="s">
        <v>9</v>
      </c>
      <c r="G11" s="32" t="s">
        <v>10</v>
      </c>
    </row>
    <row r="12" spans="1:12" ht="13.5" thickBot="1" x14ac:dyDescent="0.25">
      <c r="A12" s="33" t="s">
        <v>22</v>
      </c>
      <c r="B12" s="34"/>
      <c r="C12" s="35"/>
      <c r="D12" s="36"/>
      <c r="E12" s="34" t="s">
        <v>23</v>
      </c>
      <c r="F12" s="35" t="s">
        <v>23</v>
      </c>
      <c r="G12" s="36" t="s">
        <v>23</v>
      </c>
    </row>
    <row r="13" spans="1:12" x14ac:dyDescent="0.2">
      <c r="A13" s="11">
        <v>0</v>
      </c>
      <c r="B13" s="26">
        <f>IF(B4=0,0.0001,B4)</f>
        <v>2000</v>
      </c>
      <c r="C13" s="27">
        <f>IF(B6=0,0.0001,B6)</f>
        <v>800</v>
      </c>
      <c r="D13" s="28">
        <f>B9</f>
        <v>0</v>
      </c>
      <c r="E13" s="37">
        <f t="shared" ref="E13:E76" si="0">B13*lambdaMutter</f>
        <v>51.727401534324272</v>
      </c>
      <c r="F13" s="38">
        <f t="shared" ref="F13:F76" si="1">C13*lambdaTochter1</f>
        <v>28.291721655507967</v>
      </c>
      <c r="G13" s="39">
        <f t="shared" ref="G13:G76" si="2">E13+GewFaktor*F13</f>
        <v>108.3108448453402</v>
      </c>
      <c r="I13" s="2"/>
    </row>
    <row r="14" spans="1:12" x14ac:dyDescent="0.2">
      <c r="A14" s="11">
        <f t="shared" ref="A14:A33" si="3">A13+1</f>
        <v>1</v>
      </c>
      <c r="B14" s="12">
        <f>B13-E13</f>
        <v>1948.2725984656756</v>
      </c>
      <c r="C14" s="14">
        <f t="shared" ref="C14:C77" si="4">C13+E13-F13</f>
        <v>823.43567987881625</v>
      </c>
      <c r="D14" s="13">
        <f t="shared" ref="D14:D77" si="5">D13+F13</f>
        <v>28.291721655507967</v>
      </c>
      <c r="E14" s="37">
        <f t="shared" si="0"/>
        <v>50.389539499577666</v>
      </c>
      <c r="F14" s="38">
        <f t="shared" si="1"/>
        <v>29.12051632043179</v>
      </c>
      <c r="G14" s="39">
        <f t="shared" si="2"/>
        <v>108.63057214044125</v>
      </c>
      <c r="I14" s="1"/>
    </row>
    <row r="15" spans="1:12" x14ac:dyDescent="0.2">
      <c r="A15" s="11">
        <f t="shared" si="3"/>
        <v>2</v>
      </c>
      <c r="B15" s="12">
        <f t="shared" ref="B15:B78" si="6">B14-E14</f>
        <v>1897.8830589660979</v>
      </c>
      <c r="C15" s="14">
        <f t="shared" si="4"/>
        <v>844.70470305796221</v>
      </c>
      <c r="D15" s="13">
        <f t="shared" si="5"/>
        <v>57.41223797593976</v>
      </c>
      <c r="E15" s="37">
        <f t="shared" si="0"/>
        <v>49.086279528165484</v>
      </c>
      <c r="F15" s="38">
        <f t="shared" si="1"/>
        <v>29.872687925017971</v>
      </c>
      <c r="G15" s="39">
        <f t="shared" si="2"/>
        <v>108.83165537820142</v>
      </c>
      <c r="I15" s="1"/>
    </row>
    <row r="16" spans="1:12" x14ac:dyDescent="0.2">
      <c r="A16" s="11">
        <f t="shared" si="3"/>
        <v>3</v>
      </c>
      <c r="B16" s="12">
        <f t="shared" si="6"/>
        <v>1848.7967794379324</v>
      </c>
      <c r="C16" s="14">
        <f t="shared" si="4"/>
        <v>863.91829466110971</v>
      </c>
      <c r="D16" s="13">
        <f t="shared" si="5"/>
        <v>87.284925900957731</v>
      </c>
      <c r="E16" s="37">
        <f t="shared" si="0"/>
        <v>47.816726682675736</v>
      </c>
      <c r="F16" s="38">
        <f t="shared" si="1"/>
        <v>30.552169907066538</v>
      </c>
      <c r="G16" s="39">
        <f t="shared" si="2"/>
        <v>108.92106649680881</v>
      </c>
      <c r="I16" s="1"/>
    </row>
    <row r="17" spans="1:9" x14ac:dyDescent="0.2">
      <c r="A17" s="11">
        <f t="shared" si="3"/>
        <v>4</v>
      </c>
      <c r="B17" s="12">
        <f t="shared" si="6"/>
        <v>1800.9800527552566</v>
      </c>
      <c r="C17" s="14">
        <f t="shared" si="4"/>
        <v>881.18285143671892</v>
      </c>
      <c r="D17" s="13">
        <f t="shared" si="5"/>
        <v>117.83709580802427</v>
      </c>
      <c r="E17" s="37">
        <f t="shared" si="0"/>
        <v>46.580009172089831</v>
      </c>
      <c r="F17" s="38">
        <f t="shared" si="1"/>
        <v>31.162724950568101</v>
      </c>
      <c r="G17" s="39">
        <f t="shared" si="2"/>
        <v>108.90545907322604</v>
      </c>
      <c r="I17" s="1"/>
    </row>
    <row r="18" spans="1:9" x14ac:dyDescent="0.2">
      <c r="A18" s="11">
        <f t="shared" si="3"/>
        <v>5</v>
      </c>
      <c r="B18" s="12">
        <f t="shared" si="6"/>
        <v>1754.4000435831667</v>
      </c>
      <c r="C18" s="14">
        <f t="shared" si="4"/>
        <v>896.60013565824067</v>
      </c>
      <c r="D18" s="13">
        <f t="shared" si="5"/>
        <v>148.99982075859236</v>
      </c>
      <c r="E18" s="37">
        <f t="shared" si="0"/>
        <v>45.375277753131236</v>
      </c>
      <c r="F18" s="38">
        <f t="shared" si="1"/>
        <v>31.707951842917037</v>
      </c>
      <c r="G18" s="39">
        <f t="shared" si="2"/>
        <v>108.79118143896531</v>
      </c>
      <c r="I18" s="1"/>
    </row>
    <row r="19" spans="1:9" x14ac:dyDescent="0.2">
      <c r="A19" s="11">
        <f t="shared" si="3"/>
        <v>6</v>
      </c>
      <c r="B19" s="12">
        <f t="shared" si="6"/>
        <v>1709.0247658300354</v>
      </c>
      <c r="C19" s="14">
        <f t="shared" si="4"/>
        <v>910.26746156845491</v>
      </c>
      <c r="D19" s="13">
        <f t="shared" si="5"/>
        <v>180.70777260150939</v>
      </c>
      <c r="E19" s="37">
        <f t="shared" si="0"/>
        <v>44.201705147097378</v>
      </c>
      <c r="F19" s="38">
        <f t="shared" si="1"/>
        <v>32.19129206845065</v>
      </c>
      <c r="G19" s="39">
        <f t="shared" si="2"/>
        <v>108.58428928399869</v>
      </c>
      <c r="I19" s="1"/>
    </row>
    <row r="20" spans="1:9" x14ac:dyDescent="0.2">
      <c r="A20" s="11">
        <f t="shared" si="3"/>
        <v>7</v>
      </c>
      <c r="B20" s="12">
        <f t="shared" si="6"/>
        <v>1664.8230606829381</v>
      </c>
      <c r="C20" s="14">
        <f t="shared" si="4"/>
        <v>922.27787464710173</v>
      </c>
      <c r="D20" s="13">
        <f t="shared" si="5"/>
        <v>212.89906466996004</v>
      </c>
      <c r="E20" s="37">
        <f t="shared" si="0"/>
        <v>43.058485471774524</v>
      </c>
      <c r="F20" s="38">
        <f t="shared" si="1"/>
        <v>32.616036148186588</v>
      </c>
      <c r="G20" s="39">
        <f t="shared" si="2"/>
        <v>108.29055776814769</v>
      </c>
      <c r="I20" s="1"/>
    </row>
    <row r="21" spans="1:9" x14ac:dyDescent="0.2">
      <c r="A21" s="11">
        <f t="shared" si="3"/>
        <v>8</v>
      </c>
      <c r="B21" s="12">
        <f t="shared" si="6"/>
        <v>1621.7645752111637</v>
      </c>
      <c r="C21" s="14">
        <f t="shared" si="4"/>
        <v>932.72032397068961</v>
      </c>
      <c r="D21" s="13">
        <f t="shared" si="5"/>
        <v>245.51510081814664</v>
      </c>
      <c r="E21" s="37">
        <f t="shared" si="0"/>
        <v>41.94483368804535</v>
      </c>
      <c r="F21" s="38">
        <f t="shared" si="1"/>
        <v>32.985329735267456</v>
      </c>
      <c r="G21" s="39">
        <f t="shared" si="2"/>
        <v>107.91549315858026</v>
      </c>
      <c r="I21" s="1"/>
    </row>
    <row r="22" spans="1:9" x14ac:dyDescent="0.2">
      <c r="A22" s="11">
        <f t="shared" si="3"/>
        <v>9</v>
      </c>
      <c r="B22" s="12">
        <f t="shared" si="6"/>
        <v>1579.8197415231184</v>
      </c>
      <c r="C22" s="14">
        <f t="shared" si="4"/>
        <v>941.67982792346754</v>
      </c>
      <c r="D22" s="13">
        <f t="shared" si="5"/>
        <v>278.50043055341411</v>
      </c>
      <c r="E22" s="37">
        <f t="shared" si="0"/>
        <v>40.859985060809365</v>
      </c>
      <c r="F22" s="38">
        <f t="shared" si="1"/>
        <v>33.302179475271728</v>
      </c>
      <c r="G22" s="39">
        <f t="shared" si="2"/>
        <v>107.46434401135282</v>
      </c>
      <c r="I22" s="1"/>
    </row>
    <row r="23" spans="1:9" x14ac:dyDescent="0.2">
      <c r="A23" s="11">
        <f t="shared" si="3"/>
        <v>10</v>
      </c>
      <c r="B23" s="12">
        <f t="shared" si="6"/>
        <v>1538.9597564623091</v>
      </c>
      <c r="C23" s="14">
        <f t="shared" si="4"/>
        <v>949.23763350900515</v>
      </c>
      <c r="D23" s="13">
        <f t="shared" si="5"/>
        <v>311.80261002868582</v>
      </c>
      <c r="E23" s="37">
        <f t="shared" si="0"/>
        <v>39.803194633845877</v>
      </c>
      <c r="F23" s="38">
        <f t="shared" si="1"/>
        <v>33.569458640212318</v>
      </c>
      <c r="G23" s="39">
        <f t="shared" si="2"/>
        <v>106.94211191427051</v>
      </c>
      <c r="I23" s="1"/>
    </row>
    <row r="24" spans="1:9" x14ac:dyDescent="0.2">
      <c r="A24" s="11">
        <f t="shared" si="3"/>
        <v>11</v>
      </c>
      <c r="B24" s="12">
        <f t="shared" si="6"/>
        <v>1499.1565618284633</v>
      </c>
      <c r="C24" s="14">
        <f t="shared" si="4"/>
        <v>955.47136950263871</v>
      </c>
      <c r="D24" s="13">
        <f t="shared" si="5"/>
        <v>345.37206866889812</v>
      </c>
      <c r="E24" s="37">
        <f t="shared" si="0"/>
        <v>38.773736718258974</v>
      </c>
      <c r="F24" s="38">
        <f t="shared" si="1"/>
        <v>33.78991254471957</v>
      </c>
      <c r="G24" s="39">
        <f t="shared" si="2"/>
        <v>106.35356180769811</v>
      </c>
      <c r="I24" s="1"/>
    </row>
    <row r="25" spans="1:9" x14ac:dyDescent="0.2">
      <c r="A25" s="11">
        <f t="shared" si="3"/>
        <v>12</v>
      </c>
      <c r="B25" s="12">
        <f t="shared" si="6"/>
        <v>1460.3828251102043</v>
      </c>
      <c r="C25" s="14">
        <f t="shared" si="4"/>
        <v>960.45519367617817</v>
      </c>
      <c r="D25" s="13">
        <f t="shared" si="5"/>
        <v>379.16198121361771</v>
      </c>
      <c r="E25" s="37">
        <f t="shared" si="0"/>
        <v>37.770904394153199</v>
      </c>
      <c r="F25" s="38">
        <f t="shared" si="1"/>
        <v>33.96616375259179</v>
      </c>
      <c r="G25" s="39">
        <f t="shared" si="2"/>
        <v>105.70323189933677</v>
      </c>
      <c r="I25" s="1"/>
    </row>
    <row r="26" spans="1:9" x14ac:dyDescent="0.2">
      <c r="A26" s="11">
        <f t="shared" si="3"/>
        <v>13</v>
      </c>
      <c r="B26" s="12">
        <f t="shared" si="6"/>
        <v>1422.6119207160511</v>
      </c>
      <c r="C26" s="14">
        <f t="shared" si="4"/>
        <v>964.25993431773952</v>
      </c>
      <c r="D26" s="13">
        <f t="shared" si="5"/>
        <v>413.1281449662095</v>
      </c>
      <c r="E26" s="37">
        <f t="shared" si="0"/>
        <v>36.794009025197731</v>
      </c>
      <c r="F26" s="38">
        <f t="shared" si="1"/>
        <v>34.100717081594851</v>
      </c>
      <c r="G26" s="39">
        <f t="shared" si="2"/>
        <v>104.99544318838744</v>
      </c>
      <c r="I26" s="1"/>
    </row>
    <row r="27" spans="1:9" x14ac:dyDescent="0.2">
      <c r="A27" s="11">
        <f t="shared" si="3"/>
        <v>14</v>
      </c>
      <c r="B27" s="12">
        <f t="shared" si="6"/>
        <v>1385.8179116908534</v>
      </c>
      <c r="C27" s="14">
        <f t="shared" si="4"/>
        <v>966.95322626134237</v>
      </c>
      <c r="D27" s="13">
        <f t="shared" si="5"/>
        <v>447.22886204780434</v>
      </c>
      <c r="E27" s="37">
        <f t="shared" si="0"/>
        <v>35.842379785745756</v>
      </c>
      <c r="F27" s="38">
        <f t="shared" si="1"/>
        <v>34.195964414101645</v>
      </c>
      <c r="G27" s="39">
        <f t="shared" si="2"/>
        <v>104.23430861394905</v>
      </c>
      <c r="I27" s="1"/>
    </row>
    <row r="28" spans="1:9" x14ac:dyDescent="0.2">
      <c r="A28" s="11">
        <f t="shared" si="3"/>
        <v>15</v>
      </c>
      <c r="B28" s="12">
        <f t="shared" si="6"/>
        <v>1349.9755319051076</v>
      </c>
      <c r="C28" s="14">
        <f t="shared" si="4"/>
        <v>968.59964163298639</v>
      </c>
      <c r="D28" s="13">
        <f t="shared" si="5"/>
        <v>481.42482646190598</v>
      </c>
      <c r="E28" s="37">
        <f t="shared" si="0"/>
        <v>34.915363200184245</v>
      </c>
      <c r="F28" s="38">
        <f t="shared" si="1"/>
        <v>34.254189320881522</v>
      </c>
      <c r="G28" s="39">
        <f t="shared" si="2"/>
        <v>103.42374184194729</v>
      </c>
      <c r="I28" s="1"/>
    </row>
    <row r="29" spans="1:9" x14ac:dyDescent="0.2">
      <c r="A29" s="11">
        <f t="shared" si="3"/>
        <v>16</v>
      </c>
      <c r="B29" s="12">
        <f t="shared" si="6"/>
        <v>1315.0601687049234</v>
      </c>
      <c r="C29" s="14">
        <f t="shared" si="4"/>
        <v>969.26081551228913</v>
      </c>
      <c r="D29" s="13">
        <f t="shared" si="5"/>
        <v>515.67901578278747</v>
      </c>
      <c r="E29" s="37">
        <f t="shared" si="0"/>
        <v>34.012322694197898</v>
      </c>
      <c r="F29" s="38">
        <f t="shared" si="1"/>
        <v>34.277571505080431</v>
      </c>
      <c r="G29" s="39">
        <f t="shared" si="2"/>
        <v>102.56746570435877</v>
      </c>
      <c r="I29" s="1"/>
    </row>
    <row r="30" spans="1:9" x14ac:dyDescent="0.2">
      <c r="A30" s="11">
        <f t="shared" si="3"/>
        <v>17</v>
      </c>
      <c r="B30" s="12">
        <f t="shared" si="6"/>
        <v>1281.0478460107256</v>
      </c>
      <c r="C30" s="14">
        <f t="shared" si="4"/>
        <v>968.99556670140657</v>
      </c>
      <c r="D30" s="13">
        <f t="shared" si="5"/>
        <v>549.95658728786793</v>
      </c>
      <c r="E30" s="37">
        <f t="shared" si="0"/>
        <v>33.132638157639008</v>
      </c>
      <c r="F30" s="38">
        <f t="shared" si="1"/>
        <v>34.268191073171749</v>
      </c>
      <c r="G30" s="39">
        <f t="shared" si="2"/>
        <v>101.66902030398251</v>
      </c>
      <c r="I30" s="1"/>
    </row>
    <row r="31" spans="1:9" x14ac:dyDescent="0.2">
      <c r="A31" s="11">
        <f t="shared" si="3"/>
        <v>18</v>
      </c>
      <c r="B31" s="12">
        <f t="shared" si="6"/>
        <v>1247.9152078530865</v>
      </c>
      <c r="C31" s="14">
        <f t="shared" si="4"/>
        <v>967.86001378587389</v>
      </c>
      <c r="D31" s="13">
        <f t="shared" si="5"/>
        <v>584.22477836103963</v>
      </c>
      <c r="E31" s="37">
        <f t="shared" si="0"/>
        <v>32.27570551870317</v>
      </c>
      <c r="F31" s="38">
        <f t="shared" si="1"/>
        <v>34.228032639407559</v>
      </c>
      <c r="G31" s="39">
        <f t="shared" si="2"/>
        <v>100.73177079751829</v>
      </c>
      <c r="I31" s="1"/>
    </row>
    <row r="32" spans="1:9" x14ac:dyDescent="0.2">
      <c r="A32" s="11">
        <f t="shared" si="3"/>
        <v>19</v>
      </c>
      <c r="B32" s="12">
        <f t="shared" si="6"/>
        <v>1215.6395023343832</v>
      </c>
      <c r="C32" s="14">
        <f t="shared" si="4"/>
        <v>965.90768666516942</v>
      </c>
      <c r="D32" s="13">
        <f t="shared" si="5"/>
        <v>618.45281100044713</v>
      </c>
      <c r="E32" s="37">
        <f t="shared" si="0"/>
        <v>31.440936329118383</v>
      </c>
      <c r="F32" s="38">
        <f t="shared" si="1"/>
        <v>34.158989270058221</v>
      </c>
      <c r="G32" s="39">
        <f t="shared" si="2"/>
        <v>99.758914869234829</v>
      </c>
      <c r="I32" s="1"/>
    </row>
    <row r="33" spans="1:9" x14ac:dyDescent="0.2">
      <c r="A33" s="11">
        <f t="shared" si="3"/>
        <v>20</v>
      </c>
      <c r="B33" s="12">
        <f t="shared" si="6"/>
        <v>1184.1985660052649</v>
      </c>
      <c r="C33" s="14">
        <f t="shared" si="4"/>
        <v>963.18963372422957</v>
      </c>
      <c r="D33" s="13">
        <f t="shared" si="5"/>
        <v>652.61180027050534</v>
      </c>
      <c r="E33" s="37">
        <f t="shared" si="0"/>
        <v>30.62775736006267</v>
      </c>
      <c r="F33" s="38">
        <f t="shared" si="1"/>
        <v>34.062866273495715</v>
      </c>
      <c r="G33" s="39">
        <f t="shared" si="2"/>
        <v>98.753489907054103</v>
      </c>
      <c r="I33" s="1"/>
    </row>
    <row r="34" spans="1:9" x14ac:dyDescent="0.2">
      <c r="A34" s="11">
        <f t="shared" ref="A34:A97" si="7">A33+1</f>
        <v>21</v>
      </c>
      <c r="B34" s="12">
        <f t="shared" si="6"/>
        <v>1153.5708086452023</v>
      </c>
      <c r="C34" s="14">
        <f t="shared" si="4"/>
        <v>959.75452481079651</v>
      </c>
      <c r="D34" s="13">
        <f t="shared" si="5"/>
        <v>686.67466654400107</v>
      </c>
      <c r="E34" s="37">
        <f t="shared" si="0"/>
        <v>29.835610208532763</v>
      </c>
      <c r="F34" s="38">
        <f t="shared" si="1"/>
        <v>33.941384841951717</v>
      </c>
      <c r="G34" s="39">
        <f t="shared" si="2"/>
        <v>97.718379892436189</v>
      </c>
      <c r="I34" s="1"/>
    </row>
    <row r="35" spans="1:9" x14ac:dyDescent="0.2">
      <c r="A35" s="11">
        <f t="shared" si="7"/>
        <v>22</v>
      </c>
      <c r="B35" s="12">
        <f t="shared" si="6"/>
        <v>1123.7351984366696</v>
      </c>
      <c r="C35" s="14">
        <f t="shared" si="4"/>
        <v>955.64875017737756</v>
      </c>
      <c r="D35" s="13">
        <f t="shared" si="5"/>
        <v>720.6160513859528</v>
      </c>
      <c r="E35" s="37">
        <f t="shared" si="0"/>
        <v>29.063950913893589</v>
      </c>
      <c r="F35" s="38">
        <f t="shared" si="1"/>
        <v>33.796185550565546</v>
      </c>
      <c r="G35" s="39">
        <f t="shared" si="2"/>
        <v>96.656322015024685</v>
      </c>
      <c r="I35" s="1"/>
    </row>
    <row r="36" spans="1:9" x14ac:dyDescent="0.2">
      <c r="A36" s="11">
        <f t="shared" si="7"/>
        <v>23</v>
      </c>
      <c r="B36" s="12">
        <f t="shared" si="6"/>
        <v>1094.671247522776</v>
      </c>
      <c r="C36" s="14">
        <f t="shared" si="4"/>
        <v>950.91651554070563</v>
      </c>
      <c r="D36" s="13">
        <f t="shared" si="5"/>
        <v>754.4122369365183</v>
      </c>
      <c r="E36" s="37">
        <f t="shared" si="0"/>
        <v>28.312249584345153</v>
      </c>
      <c r="F36" s="38">
        <f t="shared" si="1"/>
        <v>33.628831719128954</v>
      </c>
      <c r="G36" s="39">
        <f t="shared" si="2"/>
        <v>95.56991302260306</v>
      </c>
      <c r="I36" s="1"/>
    </row>
    <row r="37" spans="1:9" x14ac:dyDescent="0.2">
      <c r="A37" s="11">
        <f t="shared" si="7"/>
        <v>24</v>
      </c>
      <c r="B37" s="12">
        <f t="shared" si="6"/>
        <v>1066.3589979384308</v>
      </c>
      <c r="C37" s="14">
        <f t="shared" si="4"/>
        <v>945.59993340592189</v>
      </c>
      <c r="D37" s="13">
        <f t="shared" si="5"/>
        <v>788.04106865564722</v>
      </c>
      <c r="E37" s="37">
        <f t="shared" si="0"/>
        <v>27.579990033050439</v>
      </c>
      <c r="F37" s="38">
        <f t="shared" si="1"/>
        <v>33.440812641734013</v>
      </c>
      <c r="G37" s="39">
        <f t="shared" si="2"/>
        <v>94.461615316518461</v>
      </c>
      <c r="I37" s="1"/>
    </row>
    <row r="38" spans="1:9" x14ac:dyDescent="0.2">
      <c r="A38" s="11">
        <f t="shared" si="7"/>
        <v>25</v>
      </c>
      <c r="B38" s="12">
        <f t="shared" si="6"/>
        <v>1038.7790079053802</v>
      </c>
      <c r="C38" s="14">
        <f t="shared" si="4"/>
        <v>939.73911079723825</v>
      </c>
      <c r="D38" s="13">
        <f t="shared" si="5"/>
        <v>821.48188129738128</v>
      </c>
      <c r="E38" s="37">
        <f t="shared" si="0"/>
        <v>26.866669423674306</v>
      </c>
      <c r="F38" s="38">
        <f t="shared" si="1"/>
        <v>33.233546689337537</v>
      </c>
      <c r="G38" s="39">
        <f t="shared" si="2"/>
        <v>93.333762802349383</v>
      </c>
      <c r="I38" s="1"/>
    </row>
    <row r="39" spans="1:9" x14ac:dyDescent="0.2">
      <c r="A39" s="11">
        <f t="shared" si="7"/>
        <v>26</v>
      </c>
      <c r="B39" s="12">
        <f t="shared" si="6"/>
        <v>1011.9123384817059</v>
      </c>
      <c r="C39" s="14">
        <f t="shared" si="4"/>
        <v>933.37223353157503</v>
      </c>
      <c r="D39" s="13">
        <f t="shared" si="5"/>
        <v>854.71542798671885</v>
      </c>
      <c r="E39" s="37">
        <f t="shared" si="0"/>
        <v>26.171797925090129</v>
      </c>
      <c r="F39" s="38">
        <f t="shared" si="1"/>
        <v>33.008384290068875</v>
      </c>
      <c r="G39" s="39">
        <f t="shared" si="2"/>
        <v>92.188566505227882</v>
      </c>
      <c r="I39" s="1"/>
    </row>
    <row r="40" spans="1:9" x14ac:dyDescent="0.2">
      <c r="A40" s="11">
        <f t="shared" si="7"/>
        <v>27</v>
      </c>
      <c r="B40" s="12">
        <f t="shared" si="6"/>
        <v>985.74054055661577</v>
      </c>
      <c r="C40" s="14">
        <f t="shared" si="4"/>
        <v>926.53564716659628</v>
      </c>
      <c r="D40" s="13">
        <f t="shared" si="5"/>
        <v>887.72381227678773</v>
      </c>
      <c r="E40" s="37">
        <f t="shared" si="0"/>
        <v>25.494898375016962</v>
      </c>
      <c r="F40" s="38">
        <f t="shared" si="1"/>
        <v>32.766610791929104</v>
      </c>
      <c r="G40" s="39">
        <f t="shared" si="2"/>
        <v>91.028119958875166</v>
      </c>
      <c r="I40" s="1"/>
    </row>
    <row r="41" spans="1:9" x14ac:dyDescent="0.2">
      <c r="A41" s="11">
        <f t="shared" si="7"/>
        <v>28</v>
      </c>
      <c r="B41" s="12">
        <f t="shared" si="6"/>
        <v>960.24564218159878</v>
      </c>
      <c r="C41" s="14">
        <f t="shared" si="4"/>
        <v>919.26393474968415</v>
      </c>
      <c r="D41" s="13">
        <f t="shared" si="5"/>
        <v>920.49042306871684</v>
      </c>
      <c r="E41" s="37">
        <f t="shared" si="0"/>
        <v>24.835505952356314</v>
      </c>
      <c r="F41" s="38">
        <f t="shared" si="1"/>
        <v>32.50944921235638</v>
      </c>
      <c r="G41" s="39">
        <f t="shared" si="2"/>
        <v>89.854404377069073</v>
      </c>
      <c r="I41" s="1"/>
    </row>
    <row r="42" spans="1:9" x14ac:dyDescent="0.2">
      <c r="A42" s="11">
        <f t="shared" si="7"/>
        <v>29</v>
      </c>
      <c r="B42" s="12">
        <f t="shared" si="6"/>
        <v>935.41013622924243</v>
      </c>
      <c r="C42" s="14">
        <f t="shared" si="4"/>
        <v>911.58999148968417</v>
      </c>
      <c r="D42" s="13">
        <f t="shared" si="5"/>
        <v>952.99987228107318</v>
      </c>
      <c r="E42" s="37">
        <f t="shared" si="0"/>
        <v>24.193167858003495</v>
      </c>
      <c r="F42" s="38">
        <f t="shared" si="1"/>
        <v>32.238062878966275</v>
      </c>
      <c r="G42" s="39">
        <f t="shared" si="2"/>
        <v>88.669293615936041</v>
      </c>
      <c r="I42" s="1"/>
    </row>
    <row r="43" spans="1:9" x14ac:dyDescent="0.2">
      <c r="A43" s="11">
        <f t="shared" si="7"/>
        <v>30</v>
      </c>
      <c r="B43" s="12">
        <f t="shared" si="6"/>
        <v>911.21696837123898</v>
      </c>
      <c r="C43" s="14">
        <f t="shared" si="4"/>
        <v>903.54509646872134</v>
      </c>
      <c r="D43" s="13">
        <f t="shared" si="5"/>
        <v>985.23793516003946</v>
      </c>
      <c r="E43" s="37">
        <f t="shared" si="0"/>
        <v>23.56744300391437</v>
      </c>
      <c r="F43" s="38">
        <f t="shared" si="1"/>
        <v>31.9535579656152</v>
      </c>
      <c r="G43" s="39">
        <f t="shared" si="2"/>
        <v>87.474558935144771</v>
      </c>
      <c r="I43" s="1"/>
    </row>
    <row r="44" spans="1:9" x14ac:dyDescent="0.2">
      <c r="A44" s="11">
        <f t="shared" si="7"/>
        <v>31</v>
      </c>
      <c r="B44" s="12">
        <f t="shared" si="6"/>
        <v>887.6495253673246</v>
      </c>
      <c r="C44" s="14">
        <f t="shared" si="4"/>
        <v>895.15898150702048</v>
      </c>
      <c r="D44" s="13">
        <f t="shared" si="5"/>
        <v>1017.1914931256547</v>
      </c>
      <c r="E44" s="37">
        <f t="shared" si="0"/>
        <v>22.957901710213978</v>
      </c>
      <c r="F44" s="38">
        <f t="shared" si="1"/>
        <v>31.656985927780784</v>
      </c>
      <c r="G44" s="39">
        <f t="shared" si="2"/>
        <v>86.27187356577555</v>
      </c>
      <c r="I44" s="1"/>
    </row>
    <row r="45" spans="1:9" x14ac:dyDescent="0.2">
      <c r="A45" s="11">
        <f t="shared" si="7"/>
        <v>32</v>
      </c>
      <c r="B45" s="12">
        <f t="shared" si="6"/>
        <v>864.69162365711065</v>
      </c>
      <c r="C45" s="14">
        <f t="shared" si="4"/>
        <v>886.45989728945369</v>
      </c>
      <c r="D45" s="13">
        <f t="shared" si="5"/>
        <v>1048.8484790534355</v>
      </c>
      <c r="E45" s="37">
        <f t="shared" si="0"/>
        <v>22.364125410139085</v>
      </c>
      <c r="F45" s="38">
        <f t="shared" si="1"/>
        <v>31.349345841104256</v>
      </c>
      <c r="G45" s="39">
        <f t="shared" si="2"/>
        <v>85.062817092347601</v>
      </c>
      <c r="I45" s="1"/>
    </row>
    <row r="46" spans="1:9" x14ac:dyDescent="0.2">
      <c r="A46" s="11">
        <f t="shared" si="7"/>
        <v>33</v>
      </c>
      <c r="B46" s="12">
        <f t="shared" si="6"/>
        <v>842.32749824697157</v>
      </c>
      <c r="C46" s="14">
        <f t="shared" si="4"/>
        <v>877.47467685848846</v>
      </c>
      <c r="D46" s="13">
        <f t="shared" si="5"/>
        <v>1080.1978248945397</v>
      </c>
      <c r="E46" s="37">
        <f t="shared" si="0"/>
        <v>21.785706362611961</v>
      </c>
      <c r="F46" s="38">
        <f t="shared" si="1"/>
        <v>31.031586646796441</v>
      </c>
      <c r="G46" s="39">
        <f t="shared" si="2"/>
        <v>83.848879656204844</v>
      </c>
      <c r="I46" s="1"/>
    </row>
    <row r="47" spans="1:9" x14ac:dyDescent="0.2">
      <c r="A47" s="11">
        <f t="shared" si="7"/>
        <v>34</v>
      </c>
      <c r="B47" s="12">
        <f t="shared" si="6"/>
        <v>820.54179188435955</v>
      </c>
      <c r="C47" s="14">
        <f t="shared" si="4"/>
        <v>868.22879657430406</v>
      </c>
      <c r="D47" s="13">
        <f t="shared" si="5"/>
        <v>1111.2294115413363</v>
      </c>
      <c r="E47" s="37">
        <f t="shared" si="0"/>
        <v>21.222247372248106</v>
      </c>
      <c r="F47" s="38">
        <f t="shared" si="1"/>
        <v>30.704609307471074</v>
      </c>
      <c r="G47" s="39">
        <f t="shared" si="2"/>
        <v>82.631465987190253</v>
      </c>
      <c r="I47" s="1"/>
    </row>
    <row r="48" spans="1:9" x14ac:dyDescent="0.2">
      <c r="A48" s="11">
        <f t="shared" si="7"/>
        <v>35</v>
      </c>
      <c r="B48" s="12">
        <f t="shared" si="6"/>
        <v>799.31954451211141</v>
      </c>
      <c r="C48" s="14">
        <f t="shared" si="4"/>
        <v>858.74643463908114</v>
      </c>
      <c r="D48" s="13">
        <f t="shared" si="5"/>
        <v>1141.9340208488074</v>
      </c>
      <c r="E48" s="37">
        <f t="shared" si="0"/>
        <v>20.673361516605585</v>
      </c>
      <c r="F48" s="38">
        <f t="shared" si="1"/>
        <v>30.369268876835935</v>
      </c>
      <c r="G48" s="39">
        <f t="shared" si="2"/>
        <v>81.411899270277459</v>
      </c>
      <c r="I48" s="1"/>
    </row>
    <row r="49" spans="1:9" x14ac:dyDescent="0.2">
      <c r="A49" s="11">
        <f t="shared" si="7"/>
        <v>36</v>
      </c>
      <c r="B49" s="12">
        <f t="shared" si="6"/>
        <v>778.6461829955058</v>
      </c>
      <c r="C49" s="14">
        <f t="shared" si="4"/>
        <v>849.05052727885084</v>
      </c>
      <c r="D49" s="13">
        <f t="shared" si="5"/>
        <v>1172.3032897256435</v>
      </c>
      <c r="E49" s="37">
        <f t="shared" si="0"/>
        <v>20.138671880488733</v>
      </c>
      <c r="F49" s="38">
        <f t="shared" si="1"/>
        <v>30.026376486544404</v>
      </c>
      <c r="G49" s="39">
        <f t="shared" si="2"/>
        <v>80.191424853577544</v>
      </c>
      <c r="I49" s="1"/>
    </row>
    <row r="50" spans="1:9" x14ac:dyDescent="0.2">
      <c r="A50" s="11">
        <f t="shared" si="7"/>
        <v>37</v>
      </c>
      <c r="B50" s="12">
        <f t="shared" si="6"/>
        <v>758.50751111501711</v>
      </c>
      <c r="C50" s="14">
        <f t="shared" si="4"/>
        <v>839.16282267279507</v>
      </c>
      <c r="D50" s="13">
        <f t="shared" si="5"/>
        <v>1202.3296662121879</v>
      </c>
      <c r="E50" s="37">
        <f t="shared" si="0"/>
        <v>19.617811297123712</v>
      </c>
      <c r="F50" s="38">
        <f t="shared" si="1"/>
        <v>29.676701253386387</v>
      </c>
      <c r="G50" s="39">
        <f t="shared" si="2"/>
        <v>78.971213803896489</v>
      </c>
      <c r="I50" s="1"/>
    </row>
    <row r="51" spans="1:9" x14ac:dyDescent="0.2">
      <c r="A51" s="11">
        <f t="shared" si="7"/>
        <v>38</v>
      </c>
      <c r="B51" s="12">
        <f t="shared" si="6"/>
        <v>738.88969981789342</v>
      </c>
      <c r="C51" s="14">
        <f t="shared" si="4"/>
        <v>829.10393271653243</v>
      </c>
      <c r="D51" s="13">
        <f t="shared" si="5"/>
        <v>1232.0063674655744</v>
      </c>
      <c r="E51" s="37">
        <f t="shared" si="0"/>
        <v>19.110422096028252</v>
      </c>
      <c r="F51" s="38">
        <f t="shared" si="1"/>
        <v>29.320972109878927</v>
      </c>
      <c r="G51" s="39">
        <f t="shared" si="2"/>
        <v>77.752366315786105</v>
      </c>
      <c r="I51" s="1"/>
    </row>
    <row r="52" spans="1:9" x14ac:dyDescent="0.2">
      <c r="A52" s="11">
        <f t="shared" si="7"/>
        <v>39</v>
      </c>
      <c r="B52" s="12">
        <f t="shared" si="6"/>
        <v>719.77927772186513</v>
      </c>
      <c r="C52" s="14">
        <f t="shared" si="4"/>
        <v>818.89338270268183</v>
      </c>
      <c r="D52" s="13">
        <f t="shared" si="5"/>
        <v>1261.3273395754534</v>
      </c>
      <c r="E52" s="37">
        <f t="shared" si="0"/>
        <v>18.616155857402411</v>
      </c>
      <c r="F52" s="38">
        <f t="shared" si="1"/>
        <v>28.959879561202047</v>
      </c>
      <c r="G52" s="39">
        <f t="shared" si="2"/>
        <v>76.535914979806506</v>
      </c>
      <c r="I52" s="1"/>
    </row>
    <row r="53" spans="1:9" x14ac:dyDescent="0.2">
      <c r="A53" s="11">
        <f t="shared" si="7"/>
        <v>40</v>
      </c>
      <c r="B53" s="12">
        <f t="shared" si="6"/>
        <v>701.16312186446271</v>
      </c>
      <c r="C53" s="14">
        <f t="shared" si="4"/>
        <v>808.54965899888225</v>
      </c>
      <c r="D53" s="13">
        <f t="shared" si="5"/>
        <v>1290.2872191366555</v>
      </c>
      <c r="E53" s="37">
        <f t="shared" si="0"/>
        <v>18.134673172871704</v>
      </c>
      <c r="F53" s="38">
        <f t="shared" si="1"/>
        <v>28.594077371315326</v>
      </c>
      <c r="G53" s="39">
        <f t="shared" si="2"/>
        <v>75.322827915502359</v>
      </c>
      <c r="I53" s="1"/>
    </row>
    <row r="54" spans="1:9" x14ac:dyDescent="0.2">
      <c r="A54" s="11">
        <f t="shared" si="7"/>
        <v>41</v>
      </c>
      <c r="B54" s="12">
        <f t="shared" si="6"/>
        <v>683.02844869159105</v>
      </c>
      <c r="C54" s="14">
        <f t="shared" si="4"/>
        <v>798.09025480043863</v>
      </c>
      <c r="D54" s="13">
        <f t="shared" si="5"/>
        <v>1318.8812965079708</v>
      </c>
      <c r="E54" s="37">
        <f t="shared" si="0"/>
        <v>17.665643412418266</v>
      </c>
      <c r="F54" s="38">
        <f t="shared" si="1"/>
        <v>28.224184180984302</v>
      </c>
      <c r="G54" s="39">
        <f t="shared" si="2"/>
        <v>74.114011774386867</v>
      </c>
      <c r="I54" s="1"/>
    </row>
    <row r="55" spans="1:9" x14ac:dyDescent="0.2">
      <c r="A55" s="11">
        <f t="shared" si="7"/>
        <v>42</v>
      </c>
      <c r="B55" s="12">
        <f t="shared" si="6"/>
        <v>665.36280527917279</v>
      </c>
      <c r="C55" s="14">
        <f t="shared" si="4"/>
        <v>787.53171403187264</v>
      </c>
      <c r="D55" s="13">
        <f t="shared" si="5"/>
        <v>1347.1054806889551</v>
      </c>
      <c r="E55" s="37">
        <f t="shared" si="0"/>
        <v>17.208744497340092</v>
      </c>
      <c r="F55" s="38">
        <f t="shared" si="1"/>
        <v>27.850785060343547</v>
      </c>
      <c r="G55" s="39">
        <f t="shared" si="2"/>
        <v>72.910314618027186</v>
      </c>
      <c r="I55" s="1"/>
    </row>
    <row r="56" spans="1:9" x14ac:dyDescent="0.2">
      <c r="A56" s="11">
        <f t="shared" si="7"/>
        <v>43</v>
      </c>
      <c r="B56" s="12">
        <f t="shared" si="6"/>
        <v>648.15406078183264</v>
      </c>
      <c r="C56" s="14">
        <f t="shared" si="4"/>
        <v>776.88967346886909</v>
      </c>
      <c r="D56" s="13">
        <f t="shared" si="5"/>
        <v>1374.9562657492986</v>
      </c>
      <c r="E56" s="37">
        <f t="shared" si="0"/>
        <v>16.763662679082337</v>
      </c>
      <c r="F56" s="38">
        <f t="shared" si="1"/>
        <v>27.474432998524648</v>
      </c>
      <c r="G56" s="39">
        <f t="shared" si="2"/>
        <v>71.712528676131626</v>
      </c>
      <c r="I56" s="1"/>
    </row>
    <row r="57" spans="1:9" x14ac:dyDescent="0.2">
      <c r="A57" s="11">
        <f t="shared" si="7"/>
        <v>44</v>
      </c>
      <c r="B57" s="12">
        <f t="shared" si="6"/>
        <v>631.39039810275028</v>
      </c>
      <c r="C57" s="14">
        <f t="shared" si="4"/>
        <v>766.17890314942679</v>
      </c>
      <c r="D57" s="13">
        <f t="shared" si="5"/>
        <v>1402.4306987478233</v>
      </c>
      <c r="E57" s="37">
        <f t="shared" si="0"/>
        <v>16.330092323788907</v>
      </c>
      <c r="F57" s="38">
        <f t="shared" si="1"/>
        <v>27.095650332782476</v>
      </c>
      <c r="G57" s="39">
        <f t="shared" si="2"/>
        <v>70.521392989353856</v>
      </c>
      <c r="I57" s="1"/>
    </row>
    <row r="58" spans="1:9" x14ac:dyDescent="0.2">
      <c r="A58" s="11">
        <f t="shared" si="7"/>
        <v>45</v>
      </c>
      <c r="B58" s="12">
        <f t="shared" si="6"/>
        <v>615.06030577896138</v>
      </c>
      <c r="C58" s="14">
        <f t="shared" si="4"/>
        <v>755.41334514043319</v>
      </c>
      <c r="D58" s="13">
        <f t="shared" si="5"/>
        <v>1429.5263490806058</v>
      </c>
      <c r="E58" s="37">
        <f t="shared" si="0"/>
        <v>15.907735702426301</v>
      </c>
      <c r="F58" s="38">
        <f t="shared" si="1"/>
        <v>26.714930119461634</v>
      </c>
      <c r="G58" s="39">
        <f t="shared" si="2"/>
        <v>69.337595941349576</v>
      </c>
      <c r="I58" s="1"/>
    </row>
    <row r="59" spans="1:9" x14ac:dyDescent="0.2">
      <c r="A59" s="11">
        <f t="shared" si="7"/>
        <v>46</v>
      </c>
      <c r="B59" s="12">
        <f t="shared" si="6"/>
        <v>599.15257007653508</v>
      </c>
      <c r="C59" s="14">
        <f t="shared" si="4"/>
        <v>744.60615072339783</v>
      </c>
      <c r="D59" s="13">
        <f t="shared" si="5"/>
        <v>1456.2412792000673</v>
      </c>
      <c r="E59" s="37">
        <f t="shared" si="0"/>
        <v>15.496302786335646</v>
      </c>
      <c r="F59" s="38">
        <f t="shared" si="1"/>
        <v>26.332737449056982</v>
      </c>
      <c r="G59" s="39">
        <f t="shared" si="2"/>
        <v>68.161777684449603</v>
      </c>
      <c r="I59" s="1"/>
    </row>
    <row r="60" spans="1:9" x14ac:dyDescent="0.2">
      <c r="A60" s="11">
        <f t="shared" si="7"/>
        <v>47</v>
      </c>
      <c r="B60" s="12">
        <f t="shared" si="6"/>
        <v>583.65626729019948</v>
      </c>
      <c r="C60" s="14">
        <f t="shared" si="4"/>
        <v>733.7697160606765</v>
      </c>
      <c r="D60" s="13">
        <f t="shared" si="5"/>
        <v>1482.5740166491244</v>
      </c>
      <c r="E60" s="37">
        <f t="shared" si="0"/>
        <v>15.09551104807252</v>
      </c>
      <c r="F60" s="38">
        <f t="shared" si="1"/>
        <v>25.949510707537218</v>
      </c>
      <c r="G60" s="39">
        <f t="shared" si="2"/>
        <v>66.994532463146953</v>
      </c>
      <c r="I60" s="1"/>
    </row>
    <row r="61" spans="1:9" x14ac:dyDescent="0.2">
      <c r="A61" s="11">
        <f t="shared" si="7"/>
        <v>48</v>
      </c>
      <c r="B61" s="12">
        <f t="shared" si="6"/>
        <v>568.56075624212701</v>
      </c>
      <c r="C61" s="14">
        <f t="shared" si="4"/>
        <v>722.91571640121174</v>
      </c>
      <c r="D61" s="13">
        <f t="shared" si="5"/>
        <v>1508.5235273566616</v>
      </c>
      <c r="E61" s="37">
        <f t="shared" si="0"/>
        <v>14.705085267397784</v>
      </c>
      <c r="F61" s="38">
        <f t="shared" si="1"/>
        <v>25.565662786019022</v>
      </c>
      <c r="G61" s="39">
        <f t="shared" si="2"/>
        <v>65.836410839435828</v>
      </c>
      <c r="I61" s="1"/>
    </row>
    <row r="62" spans="1:9" x14ac:dyDescent="0.2">
      <c r="A62" s="11">
        <f t="shared" si="7"/>
        <v>49</v>
      </c>
      <c r="B62" s="12">
        <f t="shared" si="6"/>
        <v>553.85567097472926</v>
      </c>
      <c r="C62" s="14">
        <f t="shared" si="4"/>
        <v>712.05513888259043</v>
      </c>
      <c r="D62" s="13">
        <f t="shared" si="5"/>
        <v>1534.0891901426805</v>
      </c>
      <c r="E62" s="37">
        <f t="shared" si="0"/>
        <v>14.324757342286205</v>
      </c>
      <c r="F62" s="38">
        <f t="shared" si="1"/>
        <v>25.181582240800395</v>
      </c>
      <c r="G62" s="39">
        <f t="shared" si="2"/>
        <v>64.687921823886995</v>
      </c>
      <c r="I62" s="1"/>
    </row>
    <row r="63" spans="1:9" x14ac:dyDescent="0.2">
      <c r="A63" s="11">
        <f t="shared" si="7"/>
        <v>50</v>
      </c>
      <c r="B63" s="12">
        <f t="shared" si="6"/>
        <v>539.53091363244312</v>
      </c>
      <c r="C63" s="14">
        <f t="shared" si="4"/>
        <v>701.19831398407621</v>
      </c>
      <c r="D63" s="13">
        <f t="shared" si="5"/>
        <v>1559.270772383481</v>
      </c>
      <c r="E63" s="37">
        <f t="shared" si="0"/>
        <v>13.954266104823107</v>
      </c>
      <c r="F63" s="38">
        <f t="shared" si="1"/>
        <v>24.797634405686207</v>
      </c>
      <c r="G63" s="39">
        <f t="shared" si="2"/>
        <v>63.549534916195519</v>
      </c>
      <c r="I63" s="1"/>
    </row>
    <row r="64" spans="1:9" x14ac:dyDescent="0.2">
      <c r="A64" s="11">
        <f t="shared" si="7"/>
        <v>51</v>
      </c>
      <c r="B64" s="12">
        <f t="shared" si="6"/>
        <v>525.57664752762003</v>
      </c>
      <c r="C64" s="14">
        <f t="shared" si="4"/>
        <v>690.35494568321315</v>
      </c>
      <c r="D64" s="13">
        <f t="shared" si="5"/>
        <v>1584.0684067891673</v>
      </c>
      <c r="E64" s="37">
        <f t="shared" si="0"/>
        <v>13.59335714186261</v>
      </c>
      <c r="F64" s="38">
        <f t="shared" si="1"/>
        <v>24.414162458465984</v>
      </c>
      <c r="G64" s="39">
        <f t="shared" si="2"/>
        <v>62.42168205879458</v>
      </c>
      <c r="I64" s="1"/>
    </row>
    <row r="65" spans="1:9" x14ac:dyDescent="0.2">
      <c r="A65" s="11">
        <f t="shared" si="7"/>
        <v>52</v>
      </c>
      <c r="B65" s="12">
        <f t="shared" si="6"/>
        <v>511.98329038575741</v>
      </c>
      <c r="C65" s="14">
        <f t="shared" si="4"/>
        <v>679.53414036660979</v>
      </c>
      <c r="D65" s="13">
        <f t="shared" si="5"/>
        <v>1608.4825692476334</v>
      </c>
      <c r="E65" s="37">
        <f t="shared" si="0"/>
        <v>13.241782620324308</v>
      </c>
      <c r="F65" s="38">
        <f t="shared" si="1"/>
        <v>24.031488443333757</v>
      </c>
      <c r="G65" s="39">
        <f t="shared" si="2"/>
        <v>61.304759506991822</v>
      </c>
      <c r="I65" s="1"/>
    </row>
    <row r="66" spans="1:9" x14ac:dyDescent="0.2">
      <c r="A66" s="11">
        <f t="shared" si="7"/>
        <v>53</v>
      </c>
      <c r="B66" s="12">
        <f t="shared" si="6"/>
        <v>498.74150776543308</v>
      </c>
      <c r="C66" s="14">
        <f t="shared" si="4"/>
        <v>668.74443454360039</v>
      </c>
      <c r="D66" s="13">
        <f t="shared" si="5"/>
        <v>1632.5140576909671</v>
      </c>
      <c r="E66" s="37">
        <f t="shared" si="0"/>
        <v>12.899301117008433</v>
      </c>
      <c r="F66" s="38">
        <f t="shared" si="1"/>
        <v>23.649914250972014</v>
      </c>
      <c r="G66" s="39">
        <f t="shared" si="2"/>
        <v>60.199129618952462</v>
      </c>
      <c r="I66" s="1"/>
    </row>
    <row r="67" spans="1:9" x14ac:dyDescent="0.2">
      <c r="A67" s="11">
        <f t="shared" si="7"/>
        <v>54</v>
      </c>
      <c r="B67" s="12">
        <f t="shared" si="6"/>
        <v>485.84220664842468</v>
      </c>
      <c r="C67" s="14">
        <f t="shared" si="4"/>
        <v>657.99382140963689</v>
      </c>
      <c r="D67" s="13">
        <f t="shared" si="5"/>
        <v>1656.1639719419391</v>
      </c>
      <c r="E67" s="37">
        <f t="shared" si="0"/>
        <v>12.565677452812606</v>
      </c>
      <c r="F67" s="38">
        <f t="shared" si="1"/>
        <v>23.269722557956833</v>
      </c>
      <c r="G67" s="39">
        <f t="shared" si="2"/>
        <v>59.105122568726273</v>
      </c>
      <c r="I67" s="1"/>
    </row>
    <row r="68" spans="1:9" x14ac:dyDescent="0.2">
      <c r="A68" s="11">
        <f t="shared" si="7"/>
        <v>55</v>
      </c>
      <c r="B68" s="12">
        <f t="shared" si="6"/>
        <v>473.27652919561206</v>
      </c>
      <c r="C68" s="14">
        <f t="shared" si="4"/>
        <v>647.28977630449265</v>
      </c>
      <c r="D68" s="13">
        <f t="shared" si="5"/>
        <v>1679.4336944998959</v>
      </c>
      <c r="E68" s="37">
        <f t="shared" si="0"/>
        <v>12.240682531236384</v>
      </c>
      <c r="F68" s="38">
        <f t="shared" si="1"/>
        <v>22.891177727078404</v>
      </c>
      <c r="G68" s="39">
        <f t="shared" si="2"/>
        <v>58.023037985393188</v>
      </c>
      <c r="I68" s="1"/>
    </row>
    <row r="69" spans="1:9" x14ac:dyDescent="0.2">
      <c r="A69" s="11">
        <f t="shared" si="7"/>
        <v>56</v>
      </c>
      <c r="B69" s="12">
        <f t="shared" si="6"/>
        <v>461.0358466643757</v>
      </c>
      <c r="C69" s="14">
        <f t="shared" si="4"/>
        <v>636.63928110865061</v>
      </c>
      <c r="D69" s="13">
        <f t="shared" si="5"/>
        <v>1702.3248722269743</v>
      </c>
      <c r="E69" s="37">
        <f t="shared" si="0"/>
        <v>11.924093181062659</v>
      </c>
      <c r="F69" s="38">
        <f t="shared" si="1"/>
        <v>22.514526670110794</v>
      </c>
      <c r="G69" s="39">
        <f t="shared" si="2"/>
        <v>56.953146521284246</v>
      </c>
      <c r="I69" s="1"/>
    </row>
    <row r="70" spans="1:9" x14ac:dyDescent="0.2">
      <c r="A70" s="11">
        <f t="shared" si="7"/>
        <v>57</v>
      </c>
      <c r="B70" s="12">
        <f t="shared" si="6"/>
        <v>449.11175348331301</v>
      </c>
      <c r="C70" s="14">
        <f t="shared" si="4"/>
        <v>626.0488476196025</v>
      </c>
      <c r="D70" s="13">
        <f t="shared" si="5"/>
        <v>1724.8393988970852</v>
      </c>
      <c r="E70" s="37">
        <f t="shared" si="0"/>
        <v>11.615692003107895</v>
      </c>
      <c r="F70" s="38">
        <f t="shared" si="1"/>
        <v>22.139999674506644</v>
      </c>
      <c r="G70" s="39">
        <f t="shared" si="2"/>
        <v>55.895691352121183</v>
      </c>
      <c r="I70" s="1"/>
    </row>
    <row r="71" spans="1:9" x14ac:dyDescent="0.2">
      <c r="A71" s="11">
        <f t="shared" si="7"/>
        <v>58</v>
      </c>
      <c r="B71" s="12">
        <f t="shared" si="6"/>
        <v>437.49606148020513</v>
      </c>
      <c r="C71" s="14">
        <f t="shared" si="4"/>
        <v>615.52453994820382</v>
      </c>
      <c r="D71" s="13">
        <f t="shared" si="5"/>
        <v>1746.9793985715919</v>
      </c>
      <c r="E71" s="37">
        <f t="shared" si="0"/>
        <v>11.315267220935993</v>
      </c>
      <c r="F71" s="38">
        <f t="shared" si="1"/>
        <v>21.767811195436472</v>
      </c>
      <c r="G71" s="39">
        <f t="shared" si="2"/>
        <v>54.850889611808938</v>
      </c>
      <c r="I71" s="1"/>
    </row>
    <row r="72" spans="1:9" x14ac:dyDescent="0.2">
      <c r="A72" s="11">
        <f t="shared" si="7"/>
        <v>59</v>
      </c>
      <c r="B72" s="12">
        <f t="shared" si="6"/>
        <v>426.18079425926913</v>
      </c>
      <c r="C72" s="14">
        <f t="shared" si="4"/>
        <v>605.07199597370334</v>
      </c>
      <c r="D72" s="13">
        <f t="shared" si="5"/>
        <v>1768.7472097670284</v>
      </c>
      <c r="E72" s="37">
        <f t="shared" si="0"/>
        <v>11.022612535433227</v>
      </c>
      <c r="F72" s="38">
        <f t="shared" si="1"/>
        <v>21.398160614538316</v>
      </c>
      <c r="G72" s="39">
        <f t="shared" si="2"/>
        <v>53.818933764509858</v>
      </c>
      <c r="I72" s="1"/>
    </row>
    <row r="73" spans="1:9" x14ac:dyDescent="0.2">
      <c r="A73" s="11">
        <f t="shared" si="7"/>
        <v>60</v>
      </c>
      <c r="B73" s="12">
        <f t="shared" si="6"/>
        <v>415.15818172383592</v>
      </c>
      <c r="C73" s="14">
        <f t="shared" si="4"/>
        <v>594.69644789459824</v>
      </c>
      <c r="D73" s="13">
        <f t="shared" si="5"/>
        <v>1790.1453703815666</v>
      </c>
      <c r="E73" s="37">
        <f t="shared" si="0"/>
        <v>10.737526983144413</v>
      </c>
      <c r="F73" s="38">
        <f t="shared" si="1"/>
        <v>21.031232966691586</v>
      </c>
      <c r="G73" s="39">
        <f t="shared" si="2"/>
        <v>52.799992916527586</v>
      </c>
      <c r="I73" s="1"/>
    </row>
    <row r="74" spans="1:9" x14ac:dyDescent="0.2">
      <c r="A74" s="11">
        <f t="shared" si="7"/>
        <v>61</v>
      </c>
      <c r="B74" s="12">
        <f t="shared" si="6"/>
        <v>404.42065474069153</v>
      </c>
      <c r="C74" s="14">
        <f t="shared" si="4"/>
        <v>584.40274191105107</v>
      </c>
      <c r="D74" s="13">
        <f t="shared" si="5"/>
        <v>1811.1766033482581</v>
      </c>
      <c r="E74" s="37">
        <f t="shared" si="0"/>
        <v>10.459814798273037</v>
      </c>
      <c r="F74" s="38">
        <f t="shared" si="1"/>
        <v>20.667199636078898</v>
      </c>
      <c r="G74" s="39">
        <f t="shared" si="2"/>
        <v>51.794214070430833</v>
      </c>
      <c r="I74" s="1"/>
    </row>
    <row r="75" spans="1:9" x14ac:dyDescent="0.2">
      <c r="A75" s="11">
        <f t="shared" si="7"/>
        <v>62</v>
      </c>
      <c r="B75" s="12">
        <f t="shared" si="6"/>
        <v>393.96083994241849</v>
      </c>
      <c r="C75" s="14">
        <f t="shared" si="4"/>
        <v>574.19535707324519</v>
      </c>
      <c r="D75" s="13">
        <f t="shared" si="5"/>
        <v>1831.8438029843371</v>
      </c>
      <c r="E75" s="37">
        <f t="shared" si="0"/>
        <v>10.189285278250569</v>
      </c>
      <c r="F75" s="38">
        <f t="shared" si="1"/>
        <v>20.306219022751577</v>
      </c>
      <c r="G75" s="39">
        <f t="shared" si="2"/>
        <v>50.80172332375372</v>
      </c>
      <c r="I75" s="1"/>
    </row>
    <row r="76" spans="1:9" x14ac:dyDescent="0.2">
      <c r="A76" s="11">
        <f t="shared" si="7"/>
        <v>63</v>
      </c>
      <c r="B76" s="12">
        <f t="shared" si="6"/>
        <v>383.77155466416792</v>
      </c>
      <c r="C76" s="14">
        <f t="shared" si="4"/>
        <v>564.07842332874429</v>
      </c>
      <c r="D76" s="13">
        <f t="shared" si="5"/>
        <v>1852.1500220070886</v>
      </c>
      <c r="E76" s="37">
        <f t="shared" si="0"/>
        <v>9.925752652782645</v>
      </c>
      <c r="F76" s="38">
        <f t="shared" si="1"/>
        <v>19.948437180868282</v>
      </c>
      <c r="G76" s="39">
        <f t="shared" si="2"/>
        <v>49.822627014519213</v>
      </c>
      <c r="I76" s="1"/>
    </row>
    <row r="77" spans="1:9" x14ac:dyDescent="0.2">
      <c r="A77" s="11">
        <f t="shared" si="7"/>
        <v>64</v>
      </c>
      <c r="B77" s="12">
        <f t="shared" si="6"/>
        <v>373.84580201138527</v>
      </c>
      <c r="C77" s="14">
        <f t="shared" si="4"/>
        <v>554.05573880065867</v>
      </c>
      <c r="D77" s="13">
        <f t="shared" si="5"/>
        <v>1872.0984591879569</v>
      </c>
      <c r="E77" s="37">
        <f t="shared" ref="E77:E140" si="8">B77*lambdaMutter</f>
        <v>9.6690359562822099</v>
      </c>
      <c r="F77" s="38">
        <f t="shared" ref="F77:F140" si="9">C77*lambdaTochter1</f>
        <v>19.593988429731326</v>
      </c>
      <c r="G77" s="39">
        <f t="shared" ref="G77:G140" si="10">E77+GewFaktor*F77</f>
        <v>48.857012815744859</v>
      </c>
      <c r="I77" s="1"/>
    </row>
    <row r="78" spans="1:9" x14ac:dyDescent="0.2">
      <c r="A78" s="11">
        <f t="shared" si="7"/>
        <v>65</v>
      </c>
      <c r="B78" s="12">
        <f t="shared" si="6"/>
        <v>364.17676605510309</v>
      </c>
      <c r="C78" s="14">
        <f t="shared" ref="C78:C141" si="11">C77+E77-F77</f>
        <v>544.13078632720953</v>
      </c>
      <c r="D78" s="13">
        <f t="shared" ref="D78:D141" si="12">D77+F77</f>
        <v>1891.6924476176882</v>
      </c>
      <c r="E78" s="37">
        <f t="shared" si="8"/>
        <v>9.4189589036019949</v>
      </c>
      <c r="F78" s="38">
        <f t="shared" si="9"/>
        <v>19.242995938702617</v>
      </c>
      <c r="G78" s="39">
        <f t="shared" si="10"/>
        <v>47.90495078100723</v>
      </c>
      <c r="I78" s="1"/>
    </row>
    <row r="79" spans="1:9" x14ac:dyDescent="0.2">
      <c r="A79" s="11">
        <f t="shared" si="7"/>
        <v>66</v>
      </c>
      <c r="B79" s="12">
        <f t="shared" ref="B79:B142" si="13">B78-E78</f>
        <v>354.75780715150108</v>
      </c>
      <c r="C79" s="14">
        <f t="shared" si="11"/>
        <v>534.30674929210886</v>
      </c>
      <c r="D79" s="13">
        <f t="shared" si="12"/>
        <v>1910.9354435563907</v>
      </c>
      <c r="E79" s="37">
        <f t="shared" si="8"/>
        <v>9.1753497689810359</v>
      </c>
      <c r="F79" s="38">
        <f t="shared" si="9"/>
        <v>18.895572287039528</v>
      </c>
      <c r="G79" s="39">
        <f t="shared" si="10"/>
        <v>46.966494343060091</v>
      </c>
      <c r="I79" s="1"/>
    </row>
    <row r="80" spans="1:9" x14ac:dyDescent="0.2">
      <c r="A80" s="11">
        <f t="shared" si="7"/>
        <v>67</v>
      </c>
      <c r="B80" s="12">
        <f t="shared" si="13"/>
        <v>345.58245738252003</v>
      </c>
      <c r="C80" s="14">
        <f t="shared" si="11"/>
        <v>524.58652677405041</v>
      </c>
      <c r="D80" s="13">
        <f t="shared" si="12"/>
        <v>1929.8310158434304</v>
      </c>
      <c r="E80" s="37">
        <f t="shared" si="8"/>
        <v>8.9380412681220598</v>
      </c>
      <c r="F80" s="38">
        <f t="shared" si="9"/>
        <v>18.551819999651389</v>
      </c>
      <c r="G80" s="39">
        <f t="shared" si="10"/>
        <v>46.041681267424835</v>
      </c>
      <c r="I80" s="1"/>
    </row>
    <row r="81" spans="1:9" x14ac:dyDescent="0.2">
      <c r="A81" s="11">
        <f t="shared" si="7"/>
        <v>68</v>
      </c>
      <c r="B81" s="12">
        <f t="shared" si="13"/>
        <v>336.64441611439798</v>
      </c>
      <c r="C81" s="14">
        <f t="shared" si="11"/>
        <v>514.97274804252118</v>
      </c>
      <c r="D81" s="13">
        <f t="shared" si="12"/>
        <v>1948.3828358430817</v>
      </c>
      <c r="E81" s="37">
        <f t="shared" si="8"/>
        <v>8.7068704433188042</v>
      </c>
      <c r="F81" s="38">
        <f t="shared" si="9"/>
        <v>18.211832059738807</v>
      </c>
      <c r="G81" s="39">
        <f t="shared" si="10"/>
        <v>45.13053456279642</v>
      </c>
      <c r="I81" s="1"/>
    </row>
    <row r="82" spans="1:9" x14ac:dyDescent="0.2">
      <c r="A82" s="11">
        <f t="shared" si="7"/>
        <v>69</v>
      </c>
      <c r="B82" s="12">
        <f t="shared" si="13"/>
        <v>327.93754567107919</v>
      </c>
      <c r="C82" s="14">
        <f t="shared" si="11"/>
        <v>505.46778642610121</v>
      </c>
      <c r="D82" s="13">
        <f t="shared" si="12"/>
        <v>1966.5946679028204</v>
      </c>
      <c r="E82" s="37">
        <f t="shared" si="8"/>
        <v>8.4816785515543582</v>
      </c>
      <c r="F82" s="38">
        <f t="shared" si="9"/>
        <v>17.875692399241256</v>
      </c>
      <c r="G82" s="39">
        <f t="shared" si="10"/>
        <v>44.233063350036872</v>
      </c>
      <c r="I82" s="1"/>
    </row>
    <row r="83" spans="1:9" x14ac:dyDescent="0.2">
      <c r="A83" s="11">
        <f t="shared" si="7"/>
        <v>70</v>
      </c>
      <c r="B83" s="12">
        <f t="shared" si="13"/>
        <v>319.45586711952484</v>
      </c>
      <c r="C83" s="14">
        <f t="shared" si="11"/>
        <v>496.07377257841432</v>
      </c>
      <c r="D83" s="13">
        <f t="shared" si="12"/>
        <v>1984.4703603020616</v>
      </c>
      <c r="E83" s="37">
        <f t="shared" si="8"/>
        <v>8.2623109554936995</v>
      </c>
      <c r="F83" s="38">
        <f t="shared" si="9"/>
        <v>17.543476367982823</v>
      </c>
      <c r="G83" s="39">
        <f t="shared" si="10"/>
        <v>43.349263691459342</v>
      </c>
      <c r="I83" s="1"/>
    </row>
    <row r="84" spans="1:9" x14ac:dyDescent="0.2">
      <c r="A84" s="11">
        <f t="shared" si="7"/>
        <v>71</v>
      </c>
      <c r="B84" s="12">
        <f t="shared" si="13"/>
        <v>311.19355616403112</v>
      </c>
      <c r="C84" s="14">
        <f t="shared" si="11"/>
        <v>486.79260716592523</v>
      </c>
      <c r="D84" s="13">
        <f t="shared" si="12"/>
        <v>2002.0138366700444</v>
      </c>
      <c r="E84" s="37">
        <f t="shared" si="8"/>
        <v>8.0486170172955642</v>
      </c>
      <c r="F84" s="38">
        <f t="shared" si="9"/>
        <v>17.215251182371738</v>
      </c>
      <c r="G84" s="39">
        <f t="shared" si="10"/>
        <v>42.479119382039038</v>
      </c>
      <c r="I84" s="1"/>
    </row>
    <row r="85" spans="1:9" x14ac:dyDescent="0.2">
      <c r="A85" s="11">
        <f t="shared" si="7"/>
        <v>72</v>
      </c>
      <c r="B85" s="12">
        <f t="shared" si="13"/>
        <v>303.14493914673557</v>
      </c>
      <c r="C85" s="14">
        <f t="shared" si="11"/>
        <v>477.62597300084906</v>
      </c>
      <c r="D85" s="13">
        <f t="shared" si="12"/>
        <v>2019.2290878524161</v>
      </c>
      <c r="E85" s="37">
        <f t="shared" si="8"/>
        <v>7.8404499951707436</v>
      </c>
      <c r="F85" s="38">
        <f t="shared" si="9"/>
        <v>16.891076354476482</v>
      </c>
      <c r="G85" s="39">
        <f t="shared" si="10"/>
        <v>41.622602704123707</v>
      </c>
      <c r="I85" s="1"/>
    </row>
    <row r="86" spans="1:9" x14ac:dyDescent="0.2">
      <c r="A86" s="11">
        <f t="shared" si="7"/>
        <v>73</v>
      </c>
      <c r="B86" s="12">
        <f t="shared" si="13"/>
        <v>295.30448915156484</v>
      </c>
      <c r="C86" s="14">
        <f t="shared" si="11"/>
        <v>468.57534664154332</v>
      </c>
      <c r="D86" s="13">
        <f t="shared" si="12"/>
        <v>2036.1201642068927</v>
      </c>
      <c r="E86" s="37">
        <f t="shared" si="8"/>
        <v>7.6376669426157502</v>
      </c>
      <c r="F86" s="38">
        <f t="shared" si="9"/>
        <v>16.571004102269629</v>
      </c>
      <c r="G86" s="39">
        <f t="shared" si="10"/>
        <v>40.779675147155011</v>
      </c>
      <c r="I86" s="1"/>
    </row>
    <row r="87" spans="1:9" x14ac:dyDescent="0.2">
      <c r="A87" s="11">
        <f t="shared" si="7"/>
        <v>74</v>
      </c>
      <c r="B87" s="12">
        <f t="shared" si="13"/>
        <v>287.6668222089491</v>
      </c>
      <c r="C87" s="14">
        <f t="shared" si="11"/>
        <v>459.64200948188943</v>
      </c>
      <c r="D87" s="13">
        <f t="shared" si="12"/>
        <v>2052.6911683091625</v>
      </c>
      <c r="E87" s="37">
        <f t="shared" si="8"/>
        <v>7.4401286102526907</v>
      </c>
      <c r="F87" s="38">
        <f t="shared" si="9"/>
        <v>16.255079741799964</v>
      </c>
      <c r="G87" s="39">
        <f t="shared" si="10"/>
        <v>39.95028809385262</v>
      </c>
      <c r="I87" s="1"/>
    </row>
    <row r="88" spans="1:9" x14ac:dyDescent="0.2">
      <c r="A88" s="11">
        <f t="shared" si="7"/>
        <v>75</v>
      </c>
      <c r="B88" s="12">
        <f t="shared" si="13"/>
        <v>280.22669359869639</v>
      </c>
      <c r="C88" s="14">
        <f t="shared" si="11"/>
        <v>450.82705835034216</v>
      </c>
      <c r="D88" s="13">
        <f t="shared" si="12"/>
        <v>2068.9462480509624</v>
      </c>
      <c r="E88" s="37">
        <f t="shared" si="8"/>
        <v>7.2476993502079123</v>
      </c>
      <c r="F88" s="38">
        <f t="shared" si="9"/>
        <v>15.943342062024161</v>
      </c>
      <c r="G88" s="39">
        <f t="shared" si="10"/>
        <v>39.134383474256232</v>
      </c>
      <c r="I88" s="1"/>
    </row>
    <row r="89" spans="1:9" x14ac:dyDescent="0.2">
      <c r="A89" s="11">
        <f t="shared" si="7"/>
        <v>76</v>
      </c>
      <c r="B89" s="12">
        <f t="shared" si="13"/>
        <v>272.97899424848845</v>
      </c>
      <c r="C89" s="14">
        <f t="shared" si="11"/>
        <v>442.13141563852594</v>
      </c>
      <c r="D89" s="13">
        <f t="shared" si="12"/>
        <v>2084.8895901129868</v>
      </c>
      <c r="E89" s="37">
        <f t="shared" si="8"/>
        <v>7.0602470229637788</v>
      </c>
      <c r="F89" s="38">
        <f t="shared" si="9"/>
        <v>15.635823683001098</v>
      </c>
      <c r="G89" s="39">
        <f t="shared" si="10"/>
        <v>38.331894388965978</v>
      </c>
      <c r="I89" s="1"/>
    </row>
    <row r="90" spans="1:9" x14ac:dyDescent="0.2">
      <c r="A90" s="11">
        <f t="shared" si="7"/>
        <v>77</v>
      </c>
      <c r="B90" s="12">
        <f t="shared" si="13"/>
        <v>265.91874722552467</v>
      </c>
      <c r="C90" s="14">
        <f t="shared" si="11"/>
        <v>433.55583897848862</v>
      </c>
      <c r="D90" s="13">
        <f t="shared" si="12"/>
        <v>2100.5254137959878</v>
      </c>
      <c r="E90" s="37">
        <f t="shared" si="8"/>
        <v>6.8776429066195961</v>
      </c>
      <c r="F90" s="38">
        <f t="shared" si="9"/>
        <v>15.33255139812454</v>
      </c>
      <c r="G90" s="39">
        <f t="shared" si="10"/>
        <v>37.542745702868679</v>
      </c>
      <c r="I90" s="1"/>
    </row>
    <row r="91" spans="1:9" x14ac:dyDescent="0.2">
      <c r="A91" s="11">
        <f t="shared" si="7"/>
        <v>78</v>
      </c>
      <c r="B91" s="12">
        <f t="shared" si="13"/>
        <v>259.04110431890507</v>
      </c>
      <c r="C91" s="14">
        <f t="shared" si="11"/>
        <v>425.10093048698366</v>
      </c>
      <c r="D91" s="13">
        <f t="shared" si="12"/>
        <v>2115.8579651941122</v>
      </c>
      <c r="E91" s="37">
        <f t="shared" si="8"/>
        <v>6.6997616084993918</v>
      </c>
      <c r="F91" s="38">
        <f t="shared" si="9"/>
        <v>15.033546501043979</v>
      </c>
      <c r="G91" s="39">
        <f t="shared" si="10"/>
        <v>36.766854610587352</v>
      </c>
      <c r="I91" s="1"/>
    </row>
    <row r="92" spans="1:9" x14ac:dyDescent="0.2">
      <c r="A92" s="11">
        <f t="shared" si="7"/>
        <v>79</v>
      </c>
      <c r="B92" s="12">
        <f t="shared" si="13"/>
        <v>252.34134271040568</v>
      </c>
      <c r="C92" s="14">
        <f t="shared" si="11"/>
        <v>416.76714559443906</v>
      </c>
      <c r="D92" s="13">
        <f t="shared" si="12"/>
        <v>2130.8915116951562</v>
      </c>
      <c r="E92" s="37">
        <f t="shared" si="8"/>
        <v>6.5264809790458429</v>
      </c>
      <c r="F92" s="38">
        <f t="shared" si="9"/>
        <v>14.738825097898042</v>
      </c>
      <c r="G92" s="39">
        <f t="shared" si="10"/>
        <v>36.00413117484193</v>
      </c>
      <c r="I92" s="1"/>
    </row>
    <row r="93" spans="1:9" x14ac:dyDescent="0.2">
      <c r="A93" s="11">
        <f t="shared" si="7"/>
        <v>80</v>
      </c>
      <c r="B93" s="12">
        <f t="shared" si="13"/>
        <v>245.81486173135983</v>
      </c>
      <c r="C93" s="14">
        <f t="shared" si="11"/>
        <v>408.55480147558688</v>
      </c>
      <c r="D93" s="13">
        <f t="shared" si="12"/>
        <v>2145.6303367930541</v>
      </c>
      <c r="E93" s="37">
        <f t="shared" si="8"/>
        <v>6.3576820279412258</v>
      </c>
      <c r="F93" s="38">
        <f t="shared" si="9"/>
        <v>14.448398405460775</v>
      </c>
      <c r="G93" s="39">
        <f t="shared" si="10"/>
        <v>35.254478838862774</v>
      </c>
      <c r="I93" s="1"/>
    </row>
    <row r="94" spans="1:9" x14ac:dyDescent="0.2">
      <c r="A94" s="11">
        <f t="shared" si="7"/>
        <v>81</v>
      </c>
      <c r="B94" s="12">
        <f t="shared" si="13"/>
        <v>239.4571797034186</v>
      </c>
      <c r="C94" s="14">
        <f t="shared" si="11"/>
        <v>400.46408509806736</v>
      </c>
      <c r="D94" s="13">
        <f t="shared" si="12"/>
        <v>2160.078735198515</v>
      </c>
      <c r="E94" s="37">
        <f t="shared" si="8"/>
        <v>6.1932488423977894</v>
      </c>
      <c r="F94" s="38">
        <f t="shared" si="9"/>
        <v>14.162273035777723</v>
      </c>
      <c r="G94" s="39">
        <f t="shared" si="10"/>
        <v>34.517794913953239</v>
      </c>
      <c r="I94" s="1"/>
    </row>
    <row r="95" spans="1:9" x14ac:dyDescent="0.2">
      <c r="A95" s="11">
        <f t="shared" si="7"/>
        <v>82</v>
      </c>
      <c r="B95" s="12">
        <f t="shared" si="13"/>
        <v>233.26393086102081</v>
      </c>
      <c r="C95" s="14">
        <f t="shared" si="11"/>
        <v>392.49506090468742</v>
      </c>
      <c r="D95" s="13">
        <f t="shared" si="12"/>
        <v>2174.2410082342926</v>
      </c>
      <c r="E95" s="37">
        <f t="shared" si="8"/>
        <v>6.0330685075614392</v>
      </c>
      <c r="F95" s="38">
        <f t="shared" si="9"/>
        <v>13.880451267846329</v>
      </c>
      <c r="G95" s="39">
        <f t="shared" si="10"/>
        <v>33.793971043254096</v>
      </c>
      <c r="I95" s="1"/>
    </row>
    <row r="96" spans="1:9" x14ac:dyDescent="0.2">
      <c r="A96" s="11">
        <f t="shared" si="7"/>
        <v>83</v>
      </c>
      <c r="B96" s="12">
        <f t="shared" si="13"/>
        <v>227.23086235345937</v>
      </c>
      <c r="C96" s="14">
        <f t="shared" si="11"/>
        <v>384.64767814440251</v>
      </c>
      <c r="D96" s="13">
        <f t="shared" si="12"/>
        <v>2188.1214595021388</v>
      </c>
      <c r="E96" s="37">
        <f t="shared" si="8"/>
        <v>5.8770310289740806</v>
      </c>
      <c r="F96" s="38">
        <f t="shared" si="9"/>
        <v>13.602931306873565</v>
      </c>
      <c r="G96" s="39">
        <f t="shared" si="10"/>
        <v>33.08289364272121</v>
      </c>
      <c r="I96" s="1"/>
    </row>
    <row r="97" spans="1:9" x14ac:dyDescent="0.2">
      <c r="A97" s="11">
        <f t="shared" si="7"/>
        <v>84</v>
      </c>
      <c r="B97" s="12">
        <f t="shared" si="13"/>
        <v>221.3538313244853</v>
      </c>
      <c r="C97" s="14">
        <f t="shared" si="11"/>
        <v>376.92177786650302</v>
      </c>
      <c r="D97" s="13">
        <f t="shared" si="12"/>
        <v>2201.7243908090122</v>
      </c>
      <c r="E97" s="37">
        <f t="shared" si="8"/>
        <v>5.7250292570413688</v>
      </c>
      <c r="F97" s="38">
        <f t="shared" si="9"/>
        <v>13.329707531622883</v>
      </c>
      <c r="G97" s="39">
        <f t="shared" si="10"/>
        <v>32.384444320287137</v>
      </c>
      <c r="I97" s="1"/>
    </row>
    <row r="98" spans="1:9" x14ac:dyDescent="0.2">
      <c r="A98" s="11">
        <f t="shared" ref="A98:A161" si="14">A97+1</f>
        <v>85</v>
      </c>
      <c r="B98" s="12">
        <f t="shared" si="13"/>
        <v>215.62880206744393</v>
      </c>
      <c r="C98" s="14">
        <f t="shared" si="11"/>
        <v>369.31709959192148</v>
      </c>
      <c r="D98" s="13">
        <f t="shared" si="12"/>
        <v>2215.0540983406349</v>
      </c>
      <c r="E98" s="37">
        <f t="shared" si="8"/>
        <v>5.5769588134540022</v>
      </c>
      <c r="F98" s="38">
        <f t="shared" si="9"/>
        <v>13.060770730342696</v>
      </c>
      <c r="G98" s="39">
        <f t="shared" si="10"/>
        <v>31.698500274139395</v>
      </c>
      <c r="I98" s="1"/>
    </row>
    <row r="99" spans="1:9" x14ac:dyDescent="0.2">
      <c r="A99" s="11">
        <f t="shared" si="14"/>
        <v>86</v>
      </c>
      <c r="B99" s="12">
        <f t="shared" si="13"/>
        <v>210.05184325398992</v>
      </c>
      <c r="C99" s="14">
        <f t="shared" si="11"/>
        <v>361.83328767503275</v>
      </c>
      <c r="D99" s="13">
        <f t="shared" si="12"/>
        <v>2228.1148690709774</v>
      </c>
      <c r="E99" s="37">
        <f t="shared" si="8"/>
        <v>5.4327180195120395</v>
      </c>
      <c r="F99" s="38">
        <f t="shared" si="9"/>
        <v>12.796108325749211</v>
      </c>
      <c r="G99" s="39">
        <f t="shared" si="10"/>
        <v>31.024934671010463</v>
      </c>
      <c r="I99" s="1"/>
    </row>
    <row r="100" spans="1:9" x14ac:dyDescent="0.2">
      <c r="A100" s="11">
        <f t="shared" si="14"/>
        <v>87</v>
      </c>
      <c r="B100" s="12">
        <f t="shared" si="13"/>
        <v>204.61912523447788</v>
      </c>
      <c r="C100" s="14">
        <f t="shared" si="11"/>
        <v>354.46989736879556</v>
      </c>
      <c r="D100" s="13">
        <f t="shared" si="12"/>
        <v>2240.9109773967266</v>
      </c>
      <c r="E100" s="37">
        <f t="shared" si="8"/>
        <v>5.2922078263030103</v>
      </c>
      <c r="F100" s="38">
        <f t="shared" si="9"/>
        <v>12.535704589518049</v>
      </c>
      <c r="G100" s="39">
        <f t="shared" si="10"/>
        <v>30.363617005339108</v>
      </c>
      <c r="I100" s="1"/>
    </row>
    <row r="101" spans="1:9" x14ac:dyDescent="0.2">
      <c r="A101" s="11">
        <f t="shared" si="14"/>
        <v>88</v>
      </c>
      <c r="B101" s="12">
        <f t="shared" si="13"/>
        <v>199.32691740817486</v>
      </c>
      <c r="C101" s="14">
        <f t="shared" si="11"/>
        <v>347.22640060558052</v>
      </c>
      <c r="D101" s="13">
        <f t="shared" si="12"/>
        <v>2253.4466819862446</v>
      </c>
      <c r="E101" s="37">
        <f t="shared" si="8"/>
        <v>5.1553317466858761</v>
      </c>
      <c r="F101" s="38">
        <f t="shared" si="9"/>
        <v>12.279540846721234</v>
      </c>
      <c r="G101" s="39">
        <f t="shared" si="10"/>
        <v>29.714413440128347</v>
      </c>
      <c r="I101" s="1"/>
    </row>
    <row r="102" spans="1:9" x14ac:dyDescent="0.2">
      <c r="A102" s="11">
        <f t="shared" si="14"/>
        <v>89</v>
      </c>
      <c r="B102" s="12">
        <f t="shared" si="13"/>
        <v>194.17158566148899</v>
      </c>
      <c r="C102" s="14">
        <f t="shared" si="11"/>
        <v>340.10219150554514</v>
      </c>
      <c r="D102" s="13">
        <f t="shared" si="12"/>
        <v>2265.726222832966</v>
      </c>
      <c r="E102" s="37">
        <f t="shared" si="8"/>
        <v>5.0219957890341416</v>
      </c>
      <c r="F102" s="38">
        <f t="shared" si="9"/>
        <v>12.027595670628937</v>
      </c>
      <c r="G102" s="39">
        <f t="shared" si="10"/>
        <v>29.077187130292018</v>
      </c>
      <c r="I102" s="1"/>
    </row>
    <row r="103" spans="1:9" x14ac:dyDescent="0.2">
      <c r="A103" s="11">
        <f t="shared" si="14"/>
        <v>90</v>
      </c>
      <c r="B103" s="12">
        <f t="shared" si="13"/>
        <v>189.14958987245484</v>
      </c>
      <c r="C103" s="14">
        <f t="shared" si="11"/>
        <v>333.0965916239503</v>
      </c>
      <c r="D103" s="13">
        <f t="shared" si="12"/>
        <v>2277.7538185035951</v>
      </c>
      <c r="E103" s="37">
        <f t="shared" si="8"/>
        <v>4.8921083926926139</v>
      </c>
      <c r="F103" s="38">
        <f t="shared" si="9"/>
        <v>11.779845068279011</v>
      </c>
      <c r="G103" s="39">
        <f t="shared" si="10"/>
        <v>28.451798529250635</v>
      </c>
      <c r="I103" s="1"/>
    </row>
    <row r="104" spans="1:9" x14ac:dyDescent="0.2">
      <c r="A104" s="11">
        <f t="shared" si="14"/>
        <v>91</v>
      </c>
      <c r="B104" s="12">
        <f t="shared" si="13"/>
        <v>184.25748147976222</v>
      </c>
      <c r="C104" s="14">
        <f t="shared" si="11"/>
        <v>326.20885494836386</v>
      </c>
      <c r="D104" s="13">
        <f t="shared" si="12"/>
        <v>2289.5336635718741</v>
      </c>
      <c r="E104" s="37">
        <f t="shared" si="8"/>
        <v>4.7655803651034887</v>
      </c>
      <c r="F104" s="38">
        <f t="shared" si="9"/>
        <v>11.536262657201354</v>
      </c>
      <c r="G104" s="39">
        <f t="shared" si="10"/>
        <v>27.838105679506196</v>
      </c>
      <c r="I104" s="1"/>
    </row>
    <row r="105" spans="1:9" x14ac:dyDescent="0.2">
      <c r="A105" s="11">
        <f t="shared" si="14"/>
        <v>92</v>
      </c>
      <c r="B105" s="12">
        <f t="shared" si="13"/>
        <v>179.49190111465873</v>
      </c>
      <c r="C105" s="14">
        <f t="shared" si="11"/>
        <v>319.43817265626598</v>
      </c>
      <c r="D105" s="13">
        <f t="shared" si="12"/>
        <v>2301.0699262290755</v>
      </c>
      <c r="E105" s="37">
        <f t="shared" si="8"/>
        <v>4.6423248205585894</v>
      </c>
      <c r="F105" s="38">
        <f t="shared" si="9"/>
        <v>11.296819833668966</v>
      </c>
      <c r="G105" s="39">
        <f t="shared" si="10"/>
        <v>27.235964487896521</v>
      </c>
      <c r="I105" s="1"/>
    </row>
    <row r="106" spans="1:9" x14ac:dyDescent="0.2">
      <c r="A106" s="11">
        <f t="shared" si="14"/>
        <v>93</v>
      </c>
      <c r="B106" s="12">
        <f t="shared" si="13"/>
        <v>174.84957629410013</v>
      </c>
      <c r="C106" s="14">
        <f t="shared" si="11"/>
        <v>312.78367764315561</v>
      </c>
      <c r="D106" s="13">
        <f t="shared" si="12"/>
        <v>2312.3667460627444</v>
      </c>
      <c r="E106" s="37">
        <f t="shared" si="8"/>
        <v>4.5222571205356923</v>
      </c>
      <c r="F106" s="38">
        <f t="shared" si="9"/>
        <v>11.061485932832861</v>
      </c>
      <c r="G106" s="39">
        <f t="shared" si="10"/>
        <v>26.645228986201413</v>
      </c>
      <c r="I106" s="1"/>
    </row>
    <row r="107" spans="1:9" x14ac:dyDescent="0.2">
      <c r="A107" s="11">
        <f t="shared" si="14"/>
        <v>94</v>
      </c>
      <c r="B107" s="12">
        <f t="shared" si="13"/>
        <v>170.32731917356443</v>
      </c>
      <c r="C107" s="14">
        <f t="shared" si="11"/>
        <v>306.24444883085846</v>
      </c>
      <c r="D107" s="13">
        <f t="shared" si="12"/>
        <v>2323.4282319955773</v>
      </c>
      <c r="E107" s="37">
        <f t="shared" si="8"/>
        <v>4.4052948155779887</v>
      </c>
      <c r="F107" s="38">
        <f t="shared" si="9"/>
        <v>10.830228381083876</v>
      </c>
      <c r="G107" s="39">
        <f t="shared" si="10"/>
        <v>26.06575157774574</v>
      </c>
      <c r="I107" s="1"/>
    </row>
    <row r="108" spans="1:9" x14ac:dyDescent="0.2">
      <c r="A108" s="11">
        <f t="shared" si="14"/>
        <v>95</v>
      </c>
      <c r="B108" s="12">
        <f t="shared" si="13"/>
        <v>165.92202435798646</v>
      </c>
      <c r="C108" s="14">
        <f t="shared" si="11"/>
        <v>299.81951526535255</v>
      </c>
      <c r="D108" s="13">
        <f t="shared" si="12"/>
        <v>2334.2584603766613</v>
      </c>
      <c r="E108" s="37">
        <f t="shared" si="8"/>
        <v>4.2913575886767488</v>
      </c>
      <c r="F108" s="38">
        <f t="shared" si="9"/>
        <v>10.603012840970845</v>
      </c>
      <c r="G108" s="39">
        <f t="shared" si="10"/>
        <v>25.497383270618439</v>
      </c>
      <c r="I108" s="1"/>
    </row>
    <row r="109" spans="1:9" x14ac:dyDescent="0.2">
      <c r="A109" s="11">
        <f t="shared" si="14"/>
        <v>96</v>
      </c>
      <c r="B109" s="12">
        <f t="shared" si="13"/>
        <v>161.6306667693097</v>
      </c>
      <c r="C109" s="14">
        <f t="shared" si="11"/>
        <v>293.50786001305846</v>
      </c>
      <c r="D109" s="13">
        <f t="shared" si="12"/>
        <v>2344.861473217632</v>
      </c>
      <c r="E109" s="37">
        <f t="shared" si="8"/>
        <v>4.1803672001183232</v>
      </c>
      <c r="F109" s="38">
        <f t="shared" si="9"/>
        <v>10.379803348991558</v>
      </c>
      <c r="G109" s="39">
        <f t="shared" si="10"/>
        <v>24.939973898101439</v>
      </c>
      <c r="I109" s="1"/>
    </row>
    <row r="110" spans="1:9" x14ac:dyDescent="0.2">
      <c r="A110" s="11">
        <f t="shared" si="14"/>
        <v>97</v>
      </c>
      <c r="B110" s="12">
        <f t="shared" si="13"/>
        <v>157.45029956919137</v>
      </c>
      <c r="C110" s="14">
        <f t="shared" si="11"/>
        <v>287.30842386418522</v>
      </c>
      <c r="D110" s="13">
        <f t="shared" si="12"/>
        <v>2355.2412765666236</v>
      </c>
      <c r="E110" s="37">
        <f t="shared" si="8"/>
        <v>4.0722474337576031</v>
      </c>
      <c r="F110" s="38">
        <f t="shared" si="9"/>
        <v>10.160562446560288</v>
      </c>
      <c r="G110" s="39">
        <f t="shared" si="10"/>
        <v>24.393372326878179</v>
      </c>
      <c r="I110" s="1"/>
    </row>
    <row r="111" spans="1:9" x14ac:dyDescent="0.2">
      <c r="A111" s="11">
        <f t="shared" si="14"/>
        <v>98</v>
      </c>
      <c r="B111" s="12">
        <f t="shared" si="13"/>
        <v>153.37805213543376</v>
      </c>
      <c r="C111" s="14">
        <f t="shared" si="11"/>
        <v>281.22010885138252</v>
      </c>
      <c r="D111" s="13">
        <f t="shared" si="12"/>
        <v>2365.4018390131837</v>
      </c>
      <c r="E111" s="37">
        <f t="shared" si="8"/>
        <v>3.9669240446810523</v>
      </c>
      <c r="F111" s="38">
        <f t="shared" si="9"/>
        <v>9.9452513044437083</v>
      </c>
      <c r="G111" s="39">
        <f t="shared" si="10"/>
        <v>23.857426653568467</v>
      </c>
      <c r="I111" s="1"/>
    </row>
    <row r="112" spans="1:9" x14ac:dyDescent="0.2">
      <c r="A112" s="11">
        <f t="shared" si="14"/>
        <v>99</v>
      </c>
      <c r="B112" s="12">
        <f t="shared" si="13"/>
        <v>149.4111280907527</v>
      </c>
      <c r="C112" s="14">
        <f t="shared" si="11"/>
        <v>275.24178159161983</v>
      </c>
      <c r="D112" s="13">
        <f t="shared" si="12"/>
        <v>2375.3470903176276</v>
      </c>
      <c r="E112" s="37">
        <f t="shared" si="8"/>
        <v>3.8643247082233607</v>
      </c>
      <c r="F112" s="38">
        <f t="shared" si="9"/>
        <v>9.7338298409452815</v>
      </c>
      <c r="G112" s="39">
        <f t="shared" si="10"/>
        <v>23.331984390113924</v>
      </c>
      <c r="I112" s="1"/>
    </row>
    <row r="113" spans="1:9" x14ac:dyDescent="0.2">
      <c r="A113" s="11">
        <f t="shared" si="14"/>
        <v>100</v>
      </c>
      <c r="B113" s="12">
        <f t="shared" si="13"/>
        <v>145.54680338252933</v>
      </c>
      <c r="C113" s="14">
        <f t="shared" si="11"/>
        <v>269.37227645889789</v>
      </c>
      <c r="D113" s="13">
        <f t="shared" si="12"/>
        <v>2385.080920158573</v>
      </c>
      <c r="E113" s="37">
        <f t="shared" si="8"/>
        <v>3.7643789703027206</v>
      </c>
      <c r="F113" s="38">
        <f t="shared" si="9"/>
        <v>9.5262568341070999</v>
      </c>
      <c r="G113" s="39">
        <f t="shared" si="10"/>
        <v>22.816892638516919</v>
      </c>
      <c r="I113" s="1"/>
    </row>
    <row r="114" spans="1:9" x14ac:dyDescent="0.2">
      <c r="A114" s="11">
        <f t="shared" si="14"/>
        <v>101</v>
      </c>
      <c r="B114" s="12">
        <f t="shared" si="13"/>
        <v>141.78242441222662</v>
      </c>
      <c r="C114" s="14">
        <f t="shared" si="11"/>
        <v>263.61039859509356</v>
      </c>
      <c r="D114" s="13">
        <f t="shared" si="12"/>
        <v>2394.6071769926803</v>
      </c>
      <c r="E114" s="37">
        <f t="shared" si="8"/>
        <v>3.667018199040613</v>
      </c>
      <c r="F114" s="38">
        <f t="shared" si="9"/>
        <v>9.322490028187369</v>
      </c>
      <c r="G114" s="39">
        <f t="shared" si="10"/>
        <v>22.31199825541535</v>
      </c>
      <c r="I114" s="1"/>
    </row>
    <row r="115" spans="1:9" x14ac:dyDescent="0.2">
      <c r="A115" s="11">
        <f t="shared" si="14"/>
        <v>102</v>
      </c>
      <c r="B115" s="12">
        <f t="shared" si="13"/>
        <v>138.11540621318599</v>
      </c>
      <c r="C115" s="14">
        <f t="shared" si="11"/>
        <v>257.95492676594682</v>
      </c>
      <c r="D115" s="13">
        <f t="shared" si="12"/>
        <v>2403.9296670208678</v>
      </c>
      <c r="E115" s="37">
        <f t="shared" si="8"/>
        <v>3.5721755376328885</v>
      </c>
      <c r="F115" s="38">
        <f t="shared" si="9"/>
        <v>9.1224862346613875</v>
      </c>
      <c r="G115" s="39">
        <f t="shared" si="10"/>
        <v>21.817148006955662</v>
      </c>
      <c r="I115" s="1"/>
    </row>
    <row r="116" spans="1:9" x14ac:dyDescent="0.2">
      <c r="A116" s="11">
        <f t="shared" si="14"/>
        <v>103</v>
      </c>
      <c r="B116" s="12">
        <f t="shared" si="13"/>
        <v>134.5432306755531</v>
      </c>
      <c r="C116" s="14">
        <f t="shared" si="11"/>
        <v>252.40461606891836</v>
      </c>
      <c r="D116" s="13">
        <f t="shared" si="12"/>
        <v>2413.052153255529</v>
      </c>
      <c r="E116" s="37">
        <f t="shared" si="8"/>
        <v>3.4797858584397749</v>
      </c>
      <c r="F116" s="38">
        <f t="shared" si="9"/>
        <v>8.9262014279839903</v>
      </c>
      <c r="G116" s="39">
        <f t="shared" si="10"/>
        <v>21.332188714407756</v>
      </c>
      <c r="I116" s="1"/>
    </row>
    <row r="117" spans="1:9" x14ac:dyDescent="0.2">
      <c r="A117" s="11">
        <f t="shared" si="14"/>
        <v>104</v>
      </c>
      <c r="B117" s="12">
        <f t="shared" si="13"/>
        <v>131.06344481711332</v>
      </c>
      <c r="C117" s="14">
        <f t="shared" si="11"/>
        <v>246.95820049937416</v>
      </c>
      <c r="D117" s="13">
        <f t="shared" si="12"/>
        <v>2421.9783546835129</v>
      </c>
      <c r="E117" s="37">
        <f t="shared" si="8"/>
        <v>3.389785718263286</v>
      </c>
      <c r="F117" s="38">
        <f t="shared" si="9"/>
        <v>8.7335908363417776</v>
      </c>
      <c r="G117" s="39">
        <f t="shared" si="10"/>
        <v>20.856967390946842</v>
      </c>
      <c r="I117" s="1"/>
    </row>
    <row r="118" spans="1:9" x14ac:dyDescent="0.2">
      <c r="A118" s="11">
        <f t="shared" si="14"/>
        <v>105</v>
      </c>
      <c r="B118" s="12">
        <f t="shared" si="13"/>
        <v>127.67365909885004</v>
      </c>
      <c r="C118" s="14">
        <f t="shared" si="11"/>
        <v>241.61439538129565</v>
      </c>
      <c r="D118" s="13">
        <f t="shared" si="12"/>
        <v>2430.7119455198545</v>
      </c>
      <c r="E118" s="37">
        <f t="shared" si="8"/>
        <v>3.3021133147813249</v>
      </c>
      <c r="F118" s="38">
        <f t="shared" si="9"/>
        <v>8.5446090276143334</v>
      </c>
      <c r="G118" s="39">
        <f t="shared" si="10"/>
        <v>20.391331370009993</v>
      </c>
      <c r="I118" s="1"/>
    </row>
    <row r="119" spans="1:9" x14ac:dyDescent="0.2">
      <c r="A119" s="11">
        <f t="shared" si="14"/>
        <v>106</v>
      </c>
      <c r="B119" s="12">
        <f t="shared" si="13"/>
        <v>124.37154578406872</v>
      </c>
      <c r="C119" s="14">
        <f t="shared" si="11"/>
        <v>236.37189966846265</v>
      </c>
      <c r="D119" s="13">
        <f t="shared" si="12"/>
        <v>2439.2565545474686</v>
      </c>
      <c r="E119" s="37">
        <f t="shared" si="8"/>
        <v>3.2167084441085589</v>
      </c>
      <c r="F119" s="38">
        <f t="shared" si="9"/>
        <v>8.359209990754751</v>
      </c>
      <c r="G119" s="39">
        <f t="shared" si="10"/>
        <v>19.935128425618061</v>
      </c>
      <c r="I119" s="1"/>
    </row>
    <row r="120" spans="1:9" x14ac:dyDescent="0.2">
      <c r="A120" s="11">
        <f t="shared" si="14"/>
        <v>107</v>
      </c>
      <c r="B120" s="12">
        <f t="shared" si="13"/>
        <v>121.15483733996015</v>
      </c>
      <c r="C120" s="14">
        <f t="shared" si="11"/>
        <v>231.22939812181644</v>
      </c>
      <c r="D120" s="13">
        <f t="shared" si="12"/>
        <v>2447.6157645382232</v>
      </c>
      <c r="E120" s="37">
        <f t="shared" si="8"/>
        <v>3.1335124594549311</v>
      </c>
      <c r="F120" s="38">
        <f t="shared" si="9"/>
        <v>8.177347212791334</v>
      </c>
      <c r="G120" s="39">
        <f t="shared" si="10"/>
        <v>19.488206885037599</v>
      </c>
      <c r="I120" s="1"/>
    </row>
    <row r="121" spans="1:9" x14ac:dyDescent="0.2">
      <c r="A121" s="11">
        <f t="shared" si="14"/>
        <v>108</v>
      </c>
      <c r="B121" s="12">
        <f t="shared" si="13"/>
        <v>118.02132488050522</v>
      </c>
      <c r="C121" s="14">
        <f t="shared" si="11"/>
        <v>226.18556336848002</v>
      </c>
      <c r="D121" s="13">
        <f t="shared" si="12"/>
        <v>2455.7931117510143</v>
      </c>
      <c r="E121" s="37">
        <f t="shared" si="8"/>
        <v>3.0524682308534143</v>
      </c>
      <c r="F121" s="38">
        <f t="shared" si="9"/>
        <v>7.9989737516441197</v>
      </c>
      <c r="G121" s="39">
        <f t="shared" si="10"/>
        <v>19.050415734141655</v>
      </c>
      <c r="I121" s="1"/>
    </row>
    <row r="122" spans="1:9" x14ac:dyDescent="0.2">
      <c r="A122" s="11">
        <f t="shared" si="14"/>
        <v>109</v>
      </c>
      <c r="B122" s="12">
        <f t="shared" si="13"/>
        <v>114.9688566496518</v>
      </c>
      <c r="C122" s="14">
        <f t="shared" si="11"/>
        <v>221.23905784768931</v>
      </c>
      <c r="D122" s="13">
        <f t="shared" si="12"/>
        <v>2463.7920855026582</v>
      </c>
      <c r="E122" s="37">
        <f t="shared" si="8"/>
        <v>2.973520105929353</v>
      </c>
      <c r="F122" s="38">
        <f t="shared" si="9"/>
        <v>7.8240423049420649</v>
      </c>
      <c r="G122" s="39">
        <f t="shared" si="10"/>
        <v>18.621604715813483</v>
      </c>
      <c r="I122" s="1"/>
    </row>
    <row r="123" spans="1:9" x14ac:dyDescent="0.2">
      <c r="A123" s="11">
        <f t="shared" si="14"/>
        <v>110</v>
      </c>
      <c r="B123" s="12">
        <f t="shared" si="13"/>
        <v>111.99533654372244</v>
      </c>
      <c r="C123" s="14">
        <f t="shared" si="11"/>
        <v>216.38853564867662</v>
      </c>
      <c r="D123" s="13">
        <f t="shared" si="12"/>
        <v>2471.6161278076002</v>
      </c>
      <c r="E123" s="37">
        <f t="shared" si="8"/>
        <v>2.8966138716844556</v>
      </c>
      <c r="F123" s="38">
        <f t="shared" si="9"/>
        <v>7.6525052750191529</v>
      </c>
      <c r="G123" s="39">
        <f t="shared" si="10"/>
        <v>18.201624421722762</v>
      </c>
      <c r="I123" s="1"/>
    </row>
    <row r="124" spans="1:9" x14ac:dyDescent="0.2">
      <c r="A124" s="11">
        <f t="shared" si="14"/>
        <v>111</v>
      </c>
      <c r="B124" s="12">
        <f t="shared" si="13"/>
        <v>109.09872267203799</v>
      </c>
      <c r="C124" s="14">
        <f t="shared" si="11"/>
        <v>211.63264424534191</v>
      </c>
      <c r="D124" s="13">
        <f t="shared" si="12"/>
        <v>2479.2686330826191</v>
      </c>
      <c r="E124" s="37">
        <f t="shared" si="8"/>
        <v>2.821696717269198</v>
      </c>
      <c r="F124" s="38">
        <f t="shared" si="9"/>
        <v>7.4843148302604412</v>
      </c>
      <c r="G124" s="39">
        <f t="shared" si="10"/>
        <v>17.79032637779008</v>
      </c>
      <c r="I124" s="1"/>
    </row>
    <row r="125" spans="1:9" x14ac:dyDescent="0.2">
      <c r="A125" s="11">
        <f t="shared" si="14"/>
        <v>112</v>
      </c>
      <c r="B125" s="12">
        <f t="shared" si="13"/>
        <v>106.27702595476879</v>
      </c>
      <c r="C125" s="14">
        <f t="shared" si="11"/>
        <v>206.97002613235065</v>
      </c>
      <c r="D125" s="13">
        <f t="shared" si="12"/>
        <v>2486.7529479128793</v>
      </c>
      <c r="E125" s="37">
        <f t="shared" si="8"/>
        <v>2.7487171977180638</v>
      </c>
      <c r="F125" s="38">
        <f t="shared" si="9"/>
        <v>7.3194229629620935</v>
      </c>
      <c r="G125" s="39">
        <f t="shared" si="10"/>
        <v>17.387563123642252</v>
      </c>
      <c r="I125" s="1"/>
    </row>
    <row r="126" spans="1:9" x14ac:dyDescent="0.2">
      <c r="A126" s="11">
        <f t="shared" si="14"/>
        <v>113</v>
      </c>
      <c r="B126" s="12">
        <f t="shared" si="13"/>
        <v>103.52830875705072</v>
      </c>
      <c r="C126" s="14">
        <f t="shared" si="11"/>
        <v>202.39932036710661</v>
      </c>
      <c r="D126" s="13">
        <f t="shared" si="12"/>
        <v>2494.0723708758414</v>
      </c>
      <c r="E126" s="37">
        <f t="shared" si="8"/>
        <v>2.6776251986227311</v>
      </c>
      <c r="F126" s="38">
        <f t="shared" si="9"/>
        <v>7.1577815438627059</v>
      </c>
      <c r="G126" s="39">
        <f t="shared" si="10"/>
        <v>16.993188286348143</v>
      </c>
      <c r="I126" s="1"/>
    </row>
    <row r="127" spans="1:9" x14ac:dyDescent="0.2">
      <c r="A127" s="11">
        <f t="shared" si="14"/>
        <v>114</v>
      </c>
      <c r="B127" s="12">
        <f t="shared" si="13"/>
        <v>100.85068355842799</v>
      </c>
      <c r="C127" s="14">
        <f t="shared" si="11"/>
        <v>197.91916402186664</v>
      </c>
      <c r="D127" s="13">
        <f t="shared" si="12"/>
        <v>2501.2301524197042</v>
      </c>
      <c r="E127" s="37">
        <f t="shared" si="8"/>
        <v>2.60837190171894</v>
      </c>
      <c r="F127" s="38">
        <f t="shared" si="9"/>
        <v>6.9993423734968472</v>
      </c>
      <c r="G127" s="39">
        <f t="shared" si="10"/>
        <v>16.607056648712636</v>
      </c>
      <c r="I127" s="1"/>
    </row>
    <row r="128" spans="1:9" x14ac:dyDescent="0.2">
      <c r="A128" s="11">
        <f t="shared" si="14"/>
        <v>115</v>
      </c>
      <c r="B128" s="12">
        <f t="shared" si="13"/>
        <v>98.242311656709049</v>
      </c>
      <c r="C128" s="14">
        <f t="shared" si="11"/>
        <v>193.52819355008873</v>
      </c>
      <c r="D128" s="13">
        <f t="shared" si="12"/>
        <v>2508.229494793201</v>
      </c>
      <c r="E128" s="37">
        <f t="shared" si="8"/>
        <v>2.5409097513634076</v>
      </c>
      <c r="F128" s="38">
        <f t="shared" si="9"/>
        <v>6.8440572305154781</v>
      </c>
      <c r="G128" s="39">
        <f t="shared" si="10"/>
        <v>16.229024212394364</v>
      </c>
      <c r="I128" s="1"/>
    </row>
    <row r="129" spans="1:9" x14ac:dyDescent="0.2">
      <c r="A129" s="11">
        <f t="shared" si="14"/>
        <v>116</v>
      </c>
      <c r="B129" s="12">
        <f t="shared" si="13"/>
        <v>95.701401905345648</v>
      </c>
      <c r="C129" s="14">
        <f t="shared" si="11"/>
        <v>189.22504607093666</v>
      </c>
      <c r="D129" s="13">
        <f t="shared" si="12"/>
        <v>2515.0735520237163</v>
      </c>
      <c r="E129" s="37">
        <f t="shared" si="8"/>
        <v>2.4751924218777801</v>
      </c>
      <c r="F129" s="38">
        <f t="shared" si="9"/>
        <v>6.6918779171120146</v>
      </c>
      <c r="G129" s="39">
        <f t="shared" si="10"/>
        <v>15.85894825610181</v>
      </c>
      <c r="I129" s="1"/>
    </row>
    <row r="130" spans="1:9" x14ac:dyDescent="0.2">
      <c r="A130" s="11">
        <f t="shared" si="14"/>
        <v>117</v>
      </c>
      <c r="B130" s="12">
        <f t="shared" si="13"/>
        <v>93.226209483467869</v>
      </c>
      <c r="C130" s="14">
        <f t="shared" si="11"/>
        <v>185.00836057570243</v>
      </c>
      <c r="D130" s="13">
        <f t="shared" si="12"/>
        <v>2521.7654299408282</v>
      </c>
      <c r="E130" s="37">
        <f t="shared" si="8"/>
        <v>2.4111747857371859</v>
      </c>
      <c r="F130" s="38">
        <f t="shared" si="9"/>
        <v>6.5427563016870334</v>
      </c>
      <c r="G130" s="39">
        <f t="shared" si="10"/>
        <v>15.496687389111253</v>
      </c>
      <c r="I130" s="1"/>
    </row>
    <row r="131" spans="1:9" x14ac:dyDescent="0.2">
      <c r="A131" s="11">
        <f t="shared" si="14"/>
        <v>118</v>
      </c>
      <c r="B131" s="12">
        <f t="shared" si="13"/>
        <v>90.815034697730681</v>
      </c>
      <c r="C131" s="14">
        <f t="shared" si="11"/>
        <v>180.87677905975258</v>
      </c>
      <c r="D131" s="13">
        <f t="shared" si="12"/>
        <v>2528.3081862425151</v>
      </c>
      <c r="E131" s="37">
        <f t="shared" si="8"/>
        <v>2.3488128825815529</v>
      </c>
      <c r="F131" s="38">
        <f t="shared" si="9"/>
        <v>6.3966443588791648</v>
      </c>
      <c r="G131" s="39">
        <f t="shared" si="10"/>
        <v>15.142101600339883</v>
      </c>
      <c r="I131" s="1"/>
    </row>
    <row r="132" spans="1:9" x14ac:dyDescent="0.2">
      <c r="A132" s="11">
        <f t="shared" si="14"/>
        <v>119</v>
      </c>
      <c r="B132" s="12">
        <f t="shared" si="13"/>
        <v>88.466221815149126</v>
      </c>
      <c r="C132" s="14">
        <f t="shared" si="11"/>
        <v>176.82894758345495</v>
      </c>
      <c r="D132" s="13">
        <f t="shared" si="12"/>
        <v>2534.7048306013944</v>
      </c>
      <c r="E132" s="37">
        <f t="shared" si="8"/>
        <v>2.288063889028408</v>
      </c>
      <c r="F132" s="38">
        <f t="shared" si="9"/>
        <v>6.2534942070843949</v>
      </c>
      <c r="G132" s="39">
        <f t="shared" si="10"/>
        <v>14.795052303197197</v>
      </c>
      <c r="I132" s="1"/>
    </row>
    <row r="133" spans="1:9" x14ac:dyDescent="0.2">
      <c r="A133" s="11">
        <f t="shared" si="14"/>
        <v>120</v>
      </c>
      <c r="B133" s="12">
        <f t="shared" si="13"/>
        <v>86.178157926120718</v>
      </c>
      <c r="C133" s="14">
        <f t="shared" si="11"/>
        <v>172.86351726539897</v>
      </c>
      <c r="D133" s="13">
        <f t="shared" si="12"/>
        <v>2540.9583248084787</v>
      </c>
      <c r="E133" s="37">
        <f t="shared" si="8"/>
        <v>2.2288860892664282</v>
      </c>
      <c r="F133" s="38">
        <f t="shared" si="9"/>
        <v>6.1132581435809543</v>
      </c>
      <c r="G133" s="39">
        <f t="shared" si="10"/>
        <v>14.455402376428337</v>
      </c>
      <c r="I133" s="1"/>
    </row>
    <row r="134" spans="1:9" x14ac:dyDescent="0.2">
      <c r="A134" s="11">
        <f t="shared" si="14"/>
        <v>121</v>
      </c>
      <c r="B134" s="12">
        <f t="shared" si="13"/>
        <v>83.949271836854294</v>
      </c>
      <c r="C134" s="14">
        <f t="shared" si="11"/>
        <v>168.97914521108444</v>
      </c>
      <c r="D134" s="13">
        <f t="shared" si="12"/>
        <v>2547.0715829520595</v>
      </c>
      <c r="E134" s="37">
        <f t="shared" si="8"/>
        <v>2.1712388464095511</v>
      </c>
      <c r="F134" s="38">
        <f t="shared" si="9"/>
        <v>5.9758886773720787</v>
      </c>
      <c r="G134" s="39">
        <f t="shared" si="10"/>
        <v>14.123016201153709</v>
      </c>
      <c r="I134" s="1"/>
    </row>
    <row r="135" spans="1:9" x14ac:dyDescent="0.2">
      <c r="A135" s="11">
        <f t="shared" si="14"/>
        <v>122</v>
      </c>
      <c r="B135" s="12">
        <f t="shared" si="13"/>
        <v>81.778032990444743</v>
      </c>
      <c r="C135" s="14">
        <f t="shared" si="11"/>
        <v>165.17449538012193</v>
      </c>
      <c r="D135" s="13">
        <f t="shared" si="12"/>
        <v>2553.0474716294316</v>
      </c>
      <c r="E135" s="37">
        <f t="shared" si="8"/>
        <v>2.1150825745919763</v>
      </c>
      <c r="F135" s="38">
        <f t="shared" si="9"/>
        <v>5.8413385598542451</v>
      </c>
      <c r="G135" s="39">
        <f t="shared" si="10"/>
        <v>13.797759694300467</v>
      </c>
      <c r="I135" s="1"/>
    </row>
    <row r="136" spans="1:9" x14ac:dyDescent="0.2">
      <c r="A136" s="11">
        <f t="shared" si="14"/>
        <v>123</v>
      </c>
      <c r="B136" s="12">
        <f t="shared" si="13"/>
        <v>79.662950415852762</v>
      </c>
      <c r="C136" s="14">
        <f t="shared" si="11"/>
        <v>161.44823939485966</v>
      </c>
      <c r="D136" s="13">
        <f t="shared" si="12"/>
        <v>2558.8888101892858</v>
      </c>
      <c r="E136" s="37">
        <f t="shared" si="8"/>
        <v>2.0603787117848902</v>
      </c>
      <c r="F136" s="38">
        <f t="shared" si="9"/>
        <v>5.7095608134139821</v>
      </c>
      <c r="G136" s="39">
        <f t="shared" si="10"/>
        <v>13.479500338612855</v>
      </c>
      <c r="I136" s="1"/>
    </row>
    <row r="137" spans="1:9" x14ac:dyDescent="0.2">
      <c r="A137" s="11">
        <f t="shared" si="14"/>
        <v>124</v>
      </c>
      <c r="B137" s="12">
        <f t="shared" si="13"/>
        <v>77.60257170406787</v>
      </c>
      <c r="C137" s="14">
        <f t="shared" si="11"/>
        <v>157.79905729323056</v>
      </c>
      <c r="D137" s="13">
        <f t="shared" si="12"/>
        <v>2564.5983710026999</v>
      </c>
      <c r="E137" s="37">
        <f t="shared" si="8"/>
        <v>2.0070896933162548</v>
      </c>
      <c r="F137" s="38">
        <f t="shared" si="9"/>
        <v>5.5805087580520416</v>
      </c>
      <c r="G137" s="39">
        <f t="shared" si="10"/>
        <v>13.168107209420338</v>
      </c>
      <c r="I137" s="1"/>
    </row>
    <row r="138" spans="1:9" x14ac:dyDescent="0.2">
      <c r="A138" s="11">
        <f t="shared" si="14"/>
        <v>125</v>
      </c>
      <c r="B138" s="12">
        <f t="shared" si="13"/>
        <v>75.59548201075161</v>
      </c>
      <c r="C138" s="14">
        <f t="shared" si="11"/>
        <v>154.22563822849477</v>
      </c>
      <c r="D138" s="13">
        <f t="shared" si="12"/>
        <v>2570.1788797607519</v>
      </c>
      <c r="E138" s="37">
        <f t="shared" si="8"/>
        <v>1.9551789260754679</v>
      </c>
      <c r="F138" s="38">
        <f t="shared" si="9"/>
        <v>5.4541360361295537</v>
      </c>
      <c r="G138" s="39">
        <f t="shared" si="10"/>
        <v>12.863450998334574</v>
      </c>
      <c r="I138" s="1"/>
    </row>
    <row r="139" spans="1:9" x14ac:dyDescent="0.2">
      <c r="A139" s="11">
        <f t="shared" si="14"/>
        <v>126</v>
      </c>
      <c r="B139" s="12">
        <f t="shared" si="13"/>
        <v>73.640303084676148</v>
      </c>
      <c r="C139" s="14">
        <f t="shared" si="11"/>
        <v>150.72668111844069</v>
      </c>
      <c r="D139" s="13">
        <f t="shared" si="12"/>
        <v>2575.6330157968814</v>
      </c>
      <c r="E139" s="37">
        <f t="shared" si="8"/>
        <v>1.9046107633851908</v>
      </c>
      <c r="F139" s="38">
        <f t="shared" si="9"/>
        <v>5.3303966353267906</v>
      </c>
      <c r="G139" s="39">
        <f t="shared" si="10"/>
        <v>12.565404034038773</v>
      </c>
      <c r="I139" s="1"/>
    </row>
    <row r="140" spans="1:9" x14ac:dyDescent="0.2">
      <c r="A140" s="11">
        <f t="shared" si="14"/>
        <v>127</v>
      </c>
      <c r="B140" s="12">
        <f t="shared" si="13"/>
        <v>71.735692321290955</v>
      </c>
      <c r="C140" s="14">
        <f t="shared" si="11"/>
        <v>147.3008952464991</v>
      </c>
      <c r="D140" s="13">
        <f t="shared" si="12"/>
        <v>2580.9634124322083</v>
      </c>
      <c r="E140" s="37">
        <f t="shared" si="8"/>
        <v>1.8553504805230798</v>
      </c>
      <c r="F140" s="38">
        <f t="shared" si="9"/>
        <v>5.2092449099013614</v>
      </c>
      <c r="G140" s="39">
        <f t="shared" si="10"/>
        <v>12.273840300325803</v>
      </c>
      <c r="I140" s="1"/>
    </row>
    <row r="141" spans="1:9" x14ac:dyDescent="0.2">
      <c r="A141" s="11">
        <f t="shared" si="14"/>
        <v>128</v>
      </c>
      <c r="B141" s="12">
        <f t="shared" si="13"/>
        <v>69.880341840767869</v>
      </c>
      <c r="C141" s="14">
        <f t="shared" si="11"/>
        <v>143.9470008171208</v>
      </c>
      <c r="D141" s="13">
        <f t="shared" si="12"/>
        <v>2586.1726573421097</v>
      </c>
      <c r="E141" s="37">
        <f t="shared" ref="E141:E204" si="15">B141*lambdaMutter</f>
        <v>1.8073642508766203</v>
      </c>
      <c r="F141" s="38">
        <f t="shared" ref="F141:F204" si="16">C141*lambdaTochter1</f>
        <v>5.090635600328949</v>
      </c>
      <c r="G141" s="39">
        <f t="shared" ref="G141:G204" si="17">E141+GewFaktor*F141</f>
        <v>11.988635451534519</v>
      </c>
      <c r="I141" s="1"/>
    </row>
    <row r="142" spans="1:9" x14ac:dyDescent="0.2">
      <c r="A142" s="11">
        <f t="shared" si="14"/>
        <v>129</v>
      </c>
      <c r="B142" s="12">
        <f t="shared" si="13"/>
        <v>68.072977589891252</v>
      </c>
      <c r="C142" s="14">
        <f t="shared" ref="C142:C205" si="18">C141+E141-F141</f>
        <v>140.66372946766847</v>
      </c>
      <c r="D142" s="13">
        <f t="shared" ref="D142:D205" si="19">D141+F141</f>
        <v>2591.2632929424385</v>
      </c>
      <c r="E142" s="37">
        <f t="shared" si="15"/>
        <v>1.7606191227146812</v>
      </c>
      <c r="F142" s="38">
        <f t="shared" si="16"/>
        <v>4.9745238514061878</v>
      </c>
      <c r="G142" s="39">
        <f t="shared" si="17"/>
        <v>11.709666825527057</v>
      </c>
      <c r="I142" s="1"/>
    </row>
    <row r="143" spans="1:9" x14ac:dyDescent="0.2">
      <c r="A143" s="11">
        <f t="shared" si="14"/>
        <v>130</v>
      </c>
      <c r="B143" s="12">
        <f t="shared" ref="B143:B206" si="20">B142-E142</f>
        <v>66.312358467176566</v>
      </c>
      <c r="C143" s="14">
        <f t="shared" si="18"/>
        <v>137.44982473897696</v>
      </c>
      <c r="D143" s="13">
        <f t="shared" si="19"/>
        <v>2596.2378167938446</v>
      </c>
      <c r="E143" s="37">
        <f t="shared" si="15"/>
        <v>1.7150829965598451</v>
      </c>
      <c r="F143" s="38">
        <f t="shared" si="16"/>
        <v>4.8608652288918615</v>
      </c>
      <c r="G143" s="39">
        <f t="shared" si="17"/>
        <v>11.436813454343568</v>
      </c>
      <c r="I143" s="1"/>
    </row>
    <row r="144" spans="1:9" x14ac:dyDescent="0.2">
      <c r="A144" s="11">
        <f t="shared" si="14"/>
        <v>131</v>
      </c>
      <c r="B144" s="12">
        <f t="shared" si="20"/>
        <v>64.597275470616722</v>
      </c>
      <c r="C144" s="14">
        <f t="shared" si="18"/>
        <v>134.30404250664495</v>
      </c>
      <c r="D144" s="13">
        <f t="shared" si="19"/>
        <v>2601.0986820227363</v>
      </c>
      <c r="E144" s="37">
        <f t="shared" si="15"/>
        <v>1.6707246031459735</v>
      </c>
      <c r="F144" s="38">
        <f t="shared" si="16"/>
        <v>4.749615734759387</v>
      </c>
      <c r="G144" s="39">
        <f t="shared" si="17"/>
        <v>11.169956072664748</v>
      </c>
      <c r="I144" s="1"/>
    </row>
    <row r="145" spans="1:9" x14ac:dyDescent="0.2">
      <c r="A145" s="11">
        <f t="shared" si="14"/>
        <v>132</v>
      </c>
      <c r="B145" s="12">
        <f t="shared" si="20"/>
        <v>62.926550867470752</v>
      </c>
      <c r="C145" s="14">
        <f t="shared" si="18"/>
        <v>131.22515137503154</v>
      </c>
      <c r="D145" s="13">
        <f t="shared" si="19"/>
        <v>2605.8482977574959</v>
      </c>
      <c r="E145" s="37">
        <f t="shared" si="15"/>
        <v>1.6275134819458705</v>
      </c>
      <c r="F145" s="38">
        <f t="shared" si="16"/>
        <v>4.6407318211303634</v>
      </c>
      <c r="G145" s="39">
        <f t="shared" si="17"/>
        <v>10.908977124206597</v>
      </c>
      <c r="I145" s="1"/>
    </row>
    <row r="146" spans="1:9" x14ac:dyDescent="0.2">
      <c r="A146" s="11">
        <f t="shared" si="14"/>
        <v>133</v>
      </c>
      <c r="B146" s="12">
        <f t="shared" si="20"/>
        <v>61.299037385524883</v>
      </c>
      <c r="C146" s="14">
        <f t="shared" si="18"/>
        <v>128.21193303584704</v>
      </c>
      <c r="D146" s="13">
        <f t="shared" si="19"/>
        <v>2610.4890295786263</v>
      </c>
      <c r="E146" s="37">
        <f t="shared" si="15"/>
        <v>1.5854199602543004</v>
      </c>
      <c r="F146" s="38">
        <f t="shared" si="16"/>
        <v>4.5341704029560139</v>
      </c>
      <c r="G146" s="39">
        <f t="shared" si="17"/>
        <v>10.653760766166329</v>
      </c>
      <c r="I146" s="1"/>
    </row>
    <row r="147" spans="1:9" x14ac:dyDescent="0.2">
      <c r="A147" s="11">
        <f t="shared" si="14"/>
        <v>134</v>
      </c>
      <c r="B147" s="12">
        <f t="shared" si="20"/>
        <v>59.713617425270584</v>
      </c>
      <c r="C147" s="14">
        <f t="shared" si="18"/>
        <v>125.26318259314534</v>
      </c>
      <c r="D147" s="13">
        <f t="shared" si="19"/>
        <v>2615.0231999815824</v>
      </c>
      <c r="E147" s="37">
        <f t="shared" si="15"/>
        <v>1.544415132811997</v>
      </c>
      <c r="F147" s="38">
        <f t="shared" si="16"/>
        <v>4.4298888695104237</v>
      </c>
      <c r="G147" s="39">
        <f t="shared" si="17"/>
        <v>10.404192871832844</v>
      </c>
      <c r="I147" s="1"/>
    </row>
    <row r="148" spans="1:9" x14ac:dyDescent="0.2">
      <c r="A148" s="11">
        <f t="shared" si="14"/>
        <v>135</v>
      </c>
      <c r="B148" s="12">
        <f t="shared" si="20"/>
        <v>58.169202292458586</v>
      </c>
      <c r="C148" s="14">
        <f t="shared" si="18"/>
        <v>122.37770885644692</v>
      </c>
      <c r="D148" s="13">
        <f t="shared" si="19"/>
        <v>2619.4530888510926</v>
      </c>
      <c r="E148" s="37">
        <f t="shared" si="15"/>
        <v>1.5044708419566706</v>
      </c>
      <c r="F148" s="38">
        <f t="shared" si="16"/>
        <v>4.3278450947567357</v>
      </c>
      <c r="G148" s="39">
        <f t="shared" si="17"/>
        <v>10.160161031470142</v>
      </c>
      <c r="I148" s="1"/>
    </row>
    <row r="149" spans="1:9" x14ac:dyDescent="0.2">
      <c r="A149" s="11">
        <f t="shared" si="14"/>
        <v>136</v>
      </c>
      <c r="B149" s="12">
        <f t="shared" si="20"/>
        <v>56.664731450501918</v>
      </c>
      <c r="C149" s="14">
        <f t="shared" si="18"/>
        <v>119.55433460364685</v>
      </c>
      <c r="D149" s="13">
        <f t="shared" si="19"/>
        <v>2623.7809339458495</v>
      </c>
      <c r="E149" s="37">
        <f t="shared" si="15"/>
        <v>1.4655596582873829</v>
      </c>
      <c r="F149" s="38">
        <f t="shared" si="16"/>
        <v>4.2279974466448014</v>
      </c>
      <c r="G149" s="39">
        <f t="shared" si="17"/>
        <v>9.9215545515769854</v>
      </c>
      <c r="I149" s="1"/>
    </row>
    <row r="150" spans="1:9" x14ac:dyDescent="0.2">
      <c r="A150" s="11">
        <f t="shared" si="14"/>
        <v>137</v>
      </c>
      <c r="B150" s="12">
        <f t="shared" si="20"/>
        <v>55.199171792214536</v>
      </c>
      <c r="C150" s="14">
        <f t="shared" si="18"/>
        <v>116.79189681528943</v>
      </c>
      <c r="D150" s="13">
        <f t="shared" si="19"/>
        <v>2628.0089313924941</v>
      </c>
      <c r="E150" s="37">
        <f t="shared" si="15"/>
        <v>1.4276548618290137</v>
      </c>
      <c r="F150" s="38">
        <f t="shared" si="16"/>
        <v>4.1303047953962198</v>
      </c>
      <c r="G150" s="39">
        <f t="shared" si="17"/>
        <v>9.6882644526214534</v>
      </c>
      <c r="I150" s="1"/>
    </row>
    <row r="151" spans="1:9" x14ac:dyDescent="0.2">
      <c r="A151" s="11">
        <f t="shared" si="14"/>
        <v>138</v>
      </c>
      <c r="B151" s="12">
        <f t="shared" si="20"/>
        <v>53.771516930385523</v>
      </c>
      <c r="C151" s="14">
        <f t="shared" si="18"/>
        <v>114.08924688172223</v>
      </c>
      <c r="D151" s="13">
        <f t="shared" si="19"/>
        <v>2632.1392361878902</v>
      </c>
      <c r="E151" s="37">
        <f t="shared" si="15"/>
        <v>1.3907304236838838</v>
      </c>
      <c r="F151" s="38">
        <f t="shared" si="16"/>
        <v>4.0347265208302696</v>
      </c>
      <c r="G151" s="39">
        <f t="shared" si="17"/>
        <v>9.4601834653444232</v>
      </c>
      <c r="I151" s="1"/>
    </row>
    <row r="152" spans="1:9" x14ac:dyDescent="0.2">
      <c r="A152" s="11">
        <f t="shared" si="14"/>
        <v>139</v>
      </c>
      <c r="B152" s="12">
        <f t="shared" si="20"/>
        <v>52.380786506701639</v>
      </c>
      <c r="C152" s="14">
        <f t="shared" si="18"/>
        <v>111.44525078457583</v>
      </c>
      <c r="D152" s="13">
        <f t="shared" si="19"/>
        <v>2636.1739627087204</v>
      </c>
      <c r="E152" s="37">
        <f t="shared" si="15"/>
        <v>1.3547609881579352</v>
      </c>
      <c r="F152" s="38">
        <f t="shared" si="16"/>
        <v>3.9412225187818755</v>
      </c>
      <c r="G152" s="39">
        <f t="shared" si="17"/>
        <v>9.2372060257216866</v>
      </c>
      <c r="I152" s="1"/>
    </row>
    <row r="153" spans="1:9" x14ac:dyDescent="0.2">
      <c r="A153" s="11">
        <f t="shared" si="14"/>
        <v>140</v>
      </c>
      <c r="B153" s="12">
        <f t="shared" si="20"/>
        <v>51.026025518543705</v>
      </c>
      <c r="C153" s="14">
        <f t="shared" si="18"/>
        <v>108.8587892539519</v>
      </c>
      <c r="D153" s="13">
        <f t="shared" si="19"/>
        <v>2640.1151852275025</v>
      </c>
      <c r="E153" s="37">
        <f t="shared" si="15"/>
        <v>1.3197218553491936</v>
      </c>
      <c r="F153" s="38">
        <f t="shared" si="16"/>
        <v>3.8497532066605111</v>
      </c>
      <c r="G153" s="39">
        <f t="shared" si="17"/>
        <v>9.019228268670215</v>
      </c>
      <c r="I153" s="1"/>
    </row>
    <row r="154" spans="1:9" x14ac:dyDescent="0.2">
      <c r="A154" s="11">
        <f t="shared" si="14"/>
        <v>141</v>
      </c>
      <c r="B154" s="12">
        <f t="shared" si="20"/>
        <v>49.706303663194511</v>
      </c>
      <c r="C154" s="14">
        <f t="shared" si="18"/>
        <v>106.32875790264059</v>
      </c>
      <c r="D154" s="13">
        <f t="shared" si="19"/>
        <v>2643.9649384341628</v>
      </c>
      <c r="E154" s="37">
        <f t="shared" si="15"/>
        <v>1.2855889641865579</v>
      </c>
      <c r="F154" s="38">
        <f t="shared" si="16"/>
        <v>3.7602795281967509</v>
      </c>
      <c r="G154" s="39">
        <f t="shared" si="17"/>
        <v>8.8061480205800606</v>
      </c>
      <c r="I154" s="1"/>
    </row>
    <row r="155" spans="1:9" x14ac:dyDescent="0.2">
      <c r="A155" s="11">
        <f t="shared" si="14"/>
        <v>142</v>
      </c>
      <c r="B155" s="12">
        <f t="shared" si="20"/>
        <v>48.420714699007952</v>
      </c>
      <c r="C155" s="14">
        <f t="shared" si="18"/>
        <v>103.8540673386304</v>
      </c>
      <c r="D155" s="13">
        <f t="shared" si="19"/>
        <v>2647.7252179623597</v>
      </c>
      <c r="E155" s="37">
        <f t="shared" si="15"/>
        <v>1.2523388759072709</v>
      </c>
      <c r="F155" s="38">
        <f t="shared" si="16"/>
        <v>3.6727629574211407</v>
      </c>
      <c r="G155" s="39">
        <f t="shared" si="17"/>
        <v>8.5978647907495525</v>
      </c>
      <c r="I155" s="1"/>
    </row>
    <row r="156" spans="1:9" x14ac:dyDescent="0.2">
      <c r="A156" s="11">
        <f t="shared" si="14"/>
        <v>143</v>
      </c>
      <c r="B156" s="12">
        <f t="shared" si="20"/>
        <v>47.168375823100682</v>
      </c>
      <c r="C156" s="14">
        <f t="shared" si="18"/>
        <v>101.43364325711653</v>
      </c>
      <c r="D156" s="13">
        <f t="shared" si="19"/>
        <v>2651.3979809197808</v>
      </c>
      <c r="E156" s="37">
        <f t="shared" si="15"/>
        <v>1.219948757961721</v>
      </c>
      <c r="F156" s="38">
        <f t="shared" si="16"/>
        <v>3.587165501918042</v>
      </c>
      <c r="G156" s="39">
        <f t="shared" si="17"/>
        <v>8.3942797617978044</v>
      </c>
      <c r="I156" s="1"/>
    </row>
    <row r="157" spans="1:9" x14ac:dyDescent="0.2">
      <c r="A157" s="11">
        <f t="shared" si="14"/>
        <v>144</v>
      </c>
      <c r="B157" s="12">
        <f t="shared" si="20"/>
        <v>45.948427065138958</v>
      </c>
      <c r="C157" s="14">
        <f t="shared" si="18"/>
        <v>99.066426513160209</v>
      </c>
      <c r="D157" s="13">
        <f t="shared" si="19"/>
        <v>2654.985146421699</v>
      </c>
      <c r="E157" s="37">
        <f t="shared" si="15"/>
        <v>1.188396368334528</v>
      </c>
      <c r="F157" s="38">
        <f t="shared" si="16"/>
        <v>3.5034497053952043</v>
      </c>
      <c r="G157" s="39">
        <f t="shared" si="17"/>
        <v>8.1952957791249368</v>
      </c>
      <c r="I157" s="1"/>
    </row>
    <row r="158" spans="1:9" x14ac:dyDescent="0.2">
      <c r="A158" s="11">
        <f t="shared" si="14"/>
        <v>145</v>
      </c>
      <c r="B158" s="12">
        <f t="shared" si="20"/>
        <v>44.760030696804428</v>
      </c>
      <c r="C158" s="14">
        <f t="shared" si="18"/>
        <v>96.751373176099534</v>
      </c>
      <c r="D158" s="13">
        <f t="shared" si="19"/>
        <v>2658.4885961270943</v>
      </c>
      <c r="E158" s="37">
        <f t="shared" si="15"/>
        <v>1.1576600402711414</v>
      </c>
      <c r="F158" s="38">
        <f t="shared" si="16"/>
        <v>3.421578649607985</v>
      </c>
      <c r="G158" s="39">
        <f t="shared" si="17"/>
        <v>8.0008173394871118</v>
      </c>
      <c r="I158" s="1"/>
    </row>
    <row r="159" spans="1:9" x14ac:dyDescent="0.2">
      <c r="A159" s="11">
        <f t="shared" si="14"/>
        <v>146</v>
      </c>
      <c r="B159" s="12">
        <f t="shared" si="20"/>
        <v>43.602370656533289</v>
      </c>
      <c r="C159" s="14">
        <f t="shared" si="18"/>
        <v>94.487454566762693</v>
      </c>
      <c r="D159" s="13">
        <f t="shared" si="19"/>
        <v>2661.9101747767022</v>
      </c>
      <c r="E159" s="37">
        <f t="shared" si="15"/>
        <v>1.1277186673994679</v>
      </c>
      <c r="F159" s="38">
        <f t="shared" si="16"/>
        <v>3.3415159556753817</v>
      </c>
      <c r="G159" s="39">
        <f t="shared" si="17"/>
        <v>7.8107505787502314</v>
      </c>
      <c r="I159" s="1"/>
    </row>
    <row r="160" spans="1:9" x14ac:dyDescent="0.2">
      <c r="A160" s="11">
        <f t="shared" si="14"/>
        <v>147</v>
      </c>
      <c r="B160" s="12">
        <f t="shared" si="20"/>
        <v>42.474651989133818</v>
      </c>
      <c r="C160" s="14">
        <f t="shared" si="18"/>
        <v>92.27365727848678</v>
      </c>
      <c r="D160" s="13">
        <f t="shared" si="19"/>
        <v>2665.2516907323775</v>
      </c>
      <c r="E160" s="37">
        <f t="shared" si="15"/>
        <v>1.098551689236305</v>
      </c>
      <c r="F160" s="38">
        <f t="shared" si="16"/>
        <v>3.2632257848233559</v>
      </c>
      <c r="G160" s="39">
        <f t="shared" si="17"/>
        <v>7.6250032588830168</v>
      </c>
      <c r="I160" s="1"/>
    </row>
    <row r="161" spans="1:9" x14ac:dyDescent="0.2">
      <c r="A161" s="11">
        <f t="shared" si="14"/>
        <v>148</v>
      </c>
      <c r="B161" s="12">
        <f t="shared" si="20"/>
        <v>41.376100299897516</v>
      </c>
      <c r="C161" s="14">
        <f t="shared" si="18"/>
        <v>90.108983182899721</v>
      </c>
      <c r="D161" s="13">
        <f t="shared" si="19"/>
        <v>2668.5149165172006</v>
      </c>
      <c r="E161" s="37">
        <f t="shared" si="15"/>
        <v>1.0701390770686368</v>
      </c>
      <c r="F161" s="38">
        <f t="shared" si="16"/>
        <v>3.1866728385893093</v>
      </c>
      <c r="G161" s="39">
        <f t="shared" si="17"/>
        <v>7.4434847542472555</v>
      </c>
      <c r="I161" s="1"/>
    </row>
    <row r="162" spans="1:9" x14ac:dyDescent="0.2">
      <c r="A162" s="11">
        <f t="shared" ref="A162:A225" si="21">A161+1</f>
        <v>149</v>
      </c>
      <c r="B162" s="12">
        <f t="shared" si="20"/>
        <v>40.305961222828877</v>
      </c>
      <c r="C162" s="14">
        <f t="shared" si="18"/>
        <v>87.99244942137905</v>
      </c>
      <c r="D162" s="13">
        <f t="shared" si="19"/>
        <v>2671.70158935579</v>
      </c>
      <c r="E162" s="37">
        <f t="shared" si="15"/>
        <v>1.0424613202000865</v>
      </c>
      <c r="F162" s="38">
        <f t="shared" si="16"/>
        <v>3.111822358520024</v>
      </c>
      <c r="G162" s="39">
        <f t="shared" si="17"/>
        <v>7.2661060372401343</v>
      </c>
      <c r="I162" s="1"/>
    </row>
    <row r="163" spans="1:9" x14ac:dyDescent="0.2">
      <c r="A163" s="11">
        <f t="shared" si="21"/>
        <v>150</v>
      </c>
      <c r="B163" s="12">
        <f t="shared" si="20"/>
        <v>39.263499902628787</v>
      </c>
      <c r="C163" s="14">
        <f t="shared" si="18"/>
        <v>85.92308838305911</v>
      </c>
      <c r="D163" s="13">
        <f t="shared" si="19"/>
        <v>2674.81341171431</v>
      </c>
      <c r="E163" s="37">
        <f t="shared" si="15"/>
        <v>1.0154994125530905</v>
      </c>
      <c r="F163" s="38">
        <f t="shared" si="16"/>
        <v>3.0386401253938979</v>
      </c>
      <c r="G163" s="39">
        <f t="shared" si="17"/>
        <v>7.0927796633408864</v>
      </c>
      <c r="I163" s="1"/>
    </row>
    <row r="164" spans="1:9" x14ac:dyDescent="0.2">
      <c r="A164" s="11">
        <f t="shared" si="21"/>
        <v>151</v>
      </c>
      <c r="B164" s="12">
        <f t="shared" si="20"/>
        <v>38.248000490075697</v>
      </c>
      <c r="C164" s="14">
        <f t="shared" si="18"/>
        <v>83.899947670218296</v>
      </c>
      <c r="D164" s="13">
        <f t="shared" si="19"/>
        <v>2677.852051839704</v>
      </c>
      <c r="E164" s="37">
        <f t="shared" si="15"/>
        <v>0.98923483961758851</v>
      </c>
      <c r="F164" s="38">
        <f t="shared" si="16"/>
        <v>2.9670924579968752</v>
      </c>
      <c r="G164" s="39">
        <f t="shared" si="17"/>
        <v>6.9234197556113388</v>
      </c>
      <c r="I164" s="1"/>
    </row>
    <row r="165" spans="1:9" x14ac:dyDescent="0.2">
      <c r="A165" s="11">
        <f t="shared" si="21"/>
        <v>152</v>
      </c>
      <c r="B165" s="12">
        <f t="shared" si="20"/>
        <v>37.258765650458109</v>
      </c>
      <c r="C165" s="14">
        <f t="shared" si="18"/>
        <v>81.922090051839021</v>
      </c>
      <c r="D165" s="13">
        <f t="shared" si="19"/>
        <v>2680.8191442977009</v>
      </c>
      <c r="E165" s="37">
        <f t="shared" si="15"/>
        <v>0.96364956573726768</v>
      </c>
      <c r="F165" s="38">
        <f t="shared" si="16"/>
        <v>2.8971462114801096</v>
      </c>
      <c r="G165" s="39">
        <f t="shared" si="17"/>
        <v>6.7579419886974872</v>
      </c>
      <c r="I165" s="1"/>
    </row>
    <row r="166" spans="1:9" x14ac:dyDescent="0.2">
      <c r="A166" s="11">
        <f t="shared" si="21"/>
        <v>153</v>
      </c>
      <c r="B166" s="12">
        <f t="shared" si="20"/>
        <v>36.295116084720839</v>
      </c>
      <c r="C166" s="14">
        <f t="shared" si="18"/>
        <v>79.988593406096186</v>
      </c>
      <c r="D166" s="13">
        <f t="shared" si="19"/>
        <v>2683.7162905091809</v>
      </c>
      <c r="E166" s="37">
        <f t="shared" si="15"/>
        <v>0.93872602172463315</v>
      </c>
      <c r="F166" s="38">
        <f t="shared" si="16"/>
        <v>2.8287687753260915</v>
      </c>
      <c r="G166" s="39">
        <f t="shared" si="17"/>
        <v>6.5962635723768166</v>
      </c>
      <c r="I166" s="1"/>
    </row>
    <row r="167" spans="1:9" x14ac:dyDescent="0.2">
      <c r="A167" s="11">
        <f t="shared" si="21"/>
        <v>154</v>
      </c>
      <c r="B167" s="12">
        <f t="shared" si="20"/>
        <v>35.356390062996205</v>
      </c>
      <c r="C167" s="14">
        <f t="shared" si="18"/>
        <v>78.098550652494723</v>
      </c>
      <c r="D167" s="13">
        <f t="shared" si="19"/>
        <v>2686.5450592845068</v>
      </c>
      <c r="E167" s="37">
        <f t="shared" si="15"/>
        <v>0.91444709279639869</v>
      </c>
      <c r="F167" s="38">
        <f t="shared" si="16"/>
        <v>2.7619280709487137</v>
      </c>
      <c r="G167" s="39">
        <f t="shared" si="17"/>
        <v>6.4383032346938265</v>
      </c>
      <c r="I167" s="1"/>
    </row>
    <row r="168" spans="1:9" x14ac:dyDescent="0.2">
      <c r="A168" s="11">
        <f t="shared" si="21"/>
        <v>155</v>
      </c>
      <c r="B168" s="12">
        <f t="shared" si="20"/>
        <v>34.441942970199804</v>
      </c>
      <c r="C168" s="14">
        <f t="shared" si="18"/>
        <v>76.251069674342403</v>
      </c>
      <c r="D168" s="13">
        <f t="shared" si="19"/>
        <v>2689.3069873554555</v>
      </c>
      <c r="E168" s="37">
        <f t="shared" si="15"/>
        <v>0.89079610682091115</v>
      </c>
      <c r="F168" s="38">
        <f t="shared" si="16"/>
        <v>2.6965925489515499</v>
      </c>
      <c r="G168" s="39">
        <f t="shared" si="17"/>
        <v>6.2839812047240109</v>
      </c>
      <c r="I168" s="1"/>
    </row>
    <row r="169" spans="1:9" x14ac:dyDescent="0.2">
      <c r="A169" s="11">
        <f t="shared" si="21"/>
        <v>156</v>
      </c>
      <c r="B169" s="12">
        <f t="shared" si="20"/>
        <v>33.551146863378889</v>
      </c>
      <c r="C169" s="14">
        <f t="shared" si="18"/>
        <v>74.445273232211775</v>
      </c>
      <c r="D169" s="13">
        <f t="shared" si="19"/>
        <v>2692.0035799044072</v>
      </c>
      <c r="E169" s="37">
        <f t="shared" si="15"/>
        <v>0.86775682286954203</v>
      </c>
      <c r="F169" s="38">
        <f t="shared" si="16"/>
        <v>2.6327311860674669</v>
      </c>
      <c r="G169" s="39">
        <f t="shared" si="17"/>
        <v>6.1332191950044761</v>
      </c>
      <c r="I169" s="1"/>
    </row>
    <row r="170" spans="1:9" x14ac:dyDescent="0.2">
      <c r="A170" s="11">
        <f t="shared" si="21"/>
        <v>157</v>
      </c>
      <c r="B170" s="12">
        <f t="shared" si="20"/>
        <v>32.683390040509344</v>
      </c>
      <c r="C170" s="14">
        <f t="shared" si="18"/>
        <v>72.680298869013853</v>
      </c>
      <c r="D170" s="13">
        <f t="shared" si="19"/>
        <v>2694.6363110904745</v>
      </c>
      <c r="E170" s="37">
        <f t="shared" si="15"/>
        <v>0.84531342006418086</v>
      </c>
      <c r="F170" s="38">
        <f t="shared" si="16"/>
        <v>2.570313481801588</v>
      </c>
      <c r="G170" s="39">
        <f t="shared" si="17"/>
        <v>5.9859403836673568</v>
      </c>
      <c r="I170" s="1"/>
    </row>
    <row r="171" spans="1:9" x14ac:dyDescent="0.2">
      <c r="A171" s="11">
        <f t="shared" si="21"/>
        <v>158</v>
      </c>
      <c r="B171" s="12">
        <f t="shared" si="20"/>
        <v>31.838076620445165</v>
      </c>
      <c r="C171" s="14">
        <f t="shared" si="18"/>
        <v>70.955298807276449</v>
      </c>
      <c r="D171" s="13">
        <f t="shared" si="19"/>
        <v>2697.2066245722763</v>
      </c>
      <c r="E171" s="37">
        <f t="shared" si="15"/>
        <v>0.82345048671317445</v>
      </c>
      <c r="F171" s="38">
        <f t="shared" si="16"/>
        <v>2.509309454798577</v>
      </c>
      <c r="G171" s="39">
        <f t="shared" si="17"/>
        <v>5.842069396310329</v>
      </c>
      <c r="I171" s="1"/>
    </row>
    <row r="172" spans="1:9" x14ac:dyDescent="0.2">
      <c r="A172" s="11">
        <f t="shared" si="21"/>
        <v>159</v>
      </c>
      <c r="B172" s="12">
        <f t="shared" si="20"/>
        <v>31.014626133731991</v>
      </c>
      <c r="C172" s="14">
        <f t="shared" si="18"/>
        <v>69.269439839191037</v>
      </c>
      <c r="D172" s="13">
        <f t="shared" si="19"/>
        <v>2699.715934027075</v>
      </c>
      <c r="E172" s="37">
        <f t="shared" si="15"/>
        <v>0.80215300972825088</v>
      </c>
      <c r="F172" s="38">
        <f t="shared" si="16"/>
        <v>2.4496896389541845</v>
      </c>
      <c r="G172" s="39">
        <f t="shared" si="17"/>
        <v>5.7015322876366197</v>
      </c>
      <c r="I172" s="1"/>
    </row>
    <row r="173" spans="1:9" x14ac:dyDescent="0.2">
      <c r="A173" s="11">
        <f t="shared" si="21"/>
        <v>160</v>
      </c>
      <c r="B173" s="12">
        <f t="shared" si="20"/>
        <v>30.21247312400374</v>
      </c>
      <c r="C173" s="14">
        <f t="shared" si="18"/>
        <v>67.621903209965112</v>
      </c>
      <c r="D173" s="13">
        <f t="shared" si="19"/>
        <v>2702.1656236660292</v>
      </c>
      <c r="E173" s="37">
        <f t="shared" si="15"/>
        <v>0.78140636431516097</v>
      </c>
      <c r="F173" s="38">
        <f t="shared" si="16"/>
        <v>2.391425079290042</v>
      </c>
      <c r="G173" s="39">
        <f t="shared" si="17"/>
        <v>5.5642565228952447</v>
      </c>
      <c r="I173" s="1"/>
    </row>
    <row r="174" spans="1:9" x14ac:dyDescent="0.2">
      <c r="A174" s="11">
        <f t="shared" si="21"/>
        <v>161</v>
      </c>
      <c r="B174" s="12">
        <f t="shared" si="20"/>
        <v>29.43106675968858</v>
      </c>
      <c r="C174" s="14">
        <f t="shared" si="18"/>
        <v>66.011884494990227</v>
      </c>
      <c r="D174" s="13">
        <f t="shared" si="19"/>
        <v>2704.5570487453192</v>
      </c>
      <c r="E174" s="37">
        <f t="shared" si="15"/>
        <v>0.76119630393095761</v>
      </c>
      <c r="F174" s="38">
        <f t="shared" si="16"/>
        <v>2.3344873276097569</v>
      </c>
      <c r="G174" s="39">
        <f t="shared" si="17"/>
        <v>5.4301709591504714</v>
      </c>
      <c r="I174" s="1"/>
    </row>
    <row r="175" spans="1:9" x14ac:dyDescent="0.2">
      <c r="A175" s="11">
        <f t="shared" si="21"/>
        <v>162</v>
      </c>
      <c r="B175" s="12">
        <f t="shared" si="20"/>
        <v>28.669870455757621</v>
      </c>
      <c r="C175" s="14">
        <f t="shared" si="18"/>
        <v>64.438593471311435</v>
      </c>
      <c r="D175" s="13">
        <f t="shared" si="19"/>
        <v>2706.8915360729288</v>
      </c>
      <c r="E175" s="37">
        <f t="shared" si="15"/>
        <v>0.74150895050101739</v>
      </c>
      <c r="F175" s="38">
        <f t="shared" si="16"/>
        <v>2.2788484379534699</v>
      </c>
      <c r="G175" s="39">
        <f t="shared" si="17"/>
        <v>5.2992058264079569</v>
      </c>
      <c r="I175" s="1"/>
    </row>
    <row r="176" spans="1:9" x14ac:dyDescent="0.2">
      <c r="A176" s="11">
        <f t="shared" si="21"/>
        <v>163</v>
      </c>
      <c r="B176" s="12">
        <f t="shared" si="20"/>
        <v>27.928361505256603</v>
      </c>
      <c r="C176" s="14">
        <f t="shared" si="18"/>
        <v>62.901253983858979</v>
      </c>
      <c r="D176" s="13">
        <f t="shared" si="19"/>
        <v>2709.1703845108823</v>
      </c>
      <c r="E176" s="37">
        <f t="shared" si="15"/>
        <v>0.72233078488908664</v>
      </c>
      <c r="F176" s="38">
        <f t="shared" si="16"/>
        <v>2.2244809618671875</v>
      </c>
      <c r="G176" s="39">
        <f t="shared" si="17"/>
        <v>5.1712927086234615</v>
      </c>
      <c r="I176" s="1"/>
    </row>
    <row r="177" spans="1:9" x14ac:dyDescent="0.2">
      <c r="A177" s="11">
        <f t="shared" si="21"/>
        <v>164</v>
      </c>
      <c r="B177" s="12">
        <f t="shared" si="20"/>
        <v>27.206030720367515</v>
      </c>
      <c r="C177" s="14">
        <f t="shared" si="18"/>
        <v>61.399103806880881</v>
      </c>
      <c r="D177" s="13">
        <f t="shared" si="19"/>
        <v>2711.3948654727496</v>
      </c>
      <c r="E177" s="37">
        <f t="shared" si="15"/>
        <v>0.70364863761380592</v>
      </c>
      <c r="F177" s="38">
        <f t="shared" si="16"/>
        <v>2.1713579435023918</v>
      </c>
      <c r="G177" s="39">
        <f t="shared" si="17"/>
        <v>5.0463645246185891</v>
      </c>
      <c r="I177" s="1"/>
    </row>
    <row r="178" spans="1:9" x14ac:dyDescent="0.2">
      <c r="A178" s="11">
        <f t="shared" si="21"/>
        <v>165</v>
      </c>
      <c r="B178" s="12">
        <f t="shared" si="20"/>
        <v>26.502382082753709</v>
      </c>
      <c r="C178" s="14">
        <f t="shared" si="18"/>
        <v>59.93139450099229</v>
      </c>
      <c r="D178" s="13">
        <f t="shared" si="19"/>
        <v>2713.5662234162519</v>
      </c>
      <c r="E178" s="37">
        <f t="shared" si="15"/>
        <v>0.68544967980534111</v>
      </c>
      <c r="F178" s="38">
        <f t="shared" si="16"/>
        <v>2.1194529145606436</v>
      </c>
      <c r="G178" s="39">
        <f t="shared" si="17"/>
        <v>4.9243555089266282</v>
      </c>
      <c r="I178" s="1"/>
    </row>
    <row r="179" spans="1:9" x14ac:dyDescent="0.2">
      <c r="A179" s="11">
        <f t="shared" si="21"/>
        <v>166</v>
      </c>
      <c r="B179" s="12">
        <f t="shared" si="20"/>
        <v>25.816932402948368</v>
      </c>
      <c r="C179" s="14">
        <f t="shared" si="18"/>
        <v>58.497391266236981</v>
      </c>
      <c r="D179" s="13">
        <f t="shared" si="19"/>
        <v>2715.6856763308124</v>
      </c>
      <c r="E179" s="37">
        <f t="shared" si="15"/>
        <v>0.66772141439590871</v>
      </c>
      <c r="F179" s="38">
        <f t="shared" si="16"/>
        <v>2.0687398890971491</v>
      </c>
      <c r="G179" s="39">
        <f t="shared" si="17"/>
        <v>4.8052011925902072</v>
      </c>
      <c r="I179" s="1"/>
    </row>
    <row r="180" spans="1:9" x14ac:dyDescent="0.2">
      <c r="A180" s="11">
        <f t="shared" si="21"/>
        <v>167</v>
      </c>
      <c r="B180" s="12">
        <f t="shared" si="20"/>
        <v>25.149210988552458</v>
      </c>
      <c r="C180" s="14">
        <f t="shared" si="18"/>
        <v>57.096372791535735</v>
      </c>
      <c r="D180" s="13">
        <f t="shared" si="19"/>
        <v>2717.7544162199097</v>
      </c>
      <c r="E180" s="37">
        <f t="shared" si="15"/>
        <v>0.65045166753814665</v>
      </c>
      <c r="F180" s="38">
        <f t="shared" si="16"/>
        <v>2.0191933581965595</v>
      </c>
      <c r="G180" s="39">
        <f t="shared" si="17"/>
        <v>4.688838383931266</v>
      </c>
      <c r="I180" s="1"/>
    </row>
    <row r="181" spans="1:9" x14ac:dyDescent="0.2">
      <c r="A181" s="11">
        <f t="shared" si="21"/>
        <v>168</v>
      </c>
      <c r="B181" s="12">
        <f t="shared" si="20"/>
        <v>24.498759321014312</v>
      </c>
      <c r="C181" s="14">
        <f t="shared" si="18"/>
        <v>55.727631100877325</v>
      </c>
      <c r="D181" s="13">
        <f t="shared" si="19"/>
        <v>2719.7736095781061</v>
      </c>
      <c r="E181" s="37">
        <f t="shared" si="15"/>
        <v>0.63362858024543833</v>
      </c>
      <c r="F181" s="38">
        <f t="shared" si="16"/>
        <v>1.9707882845335629</v>
      </c>
      <c r="G181" s="39">
        <f t="shared" si="17"/>
        <v>4.5752051493125645</v>
      </c>
      <c r="I181" s="1"/>
    </row>
    <row r="182" spans="1:9" x14ac:dyDescent="0.2">
      <c r="A182" s="11">
        <f t="shared" si="21"/>
        <v>169</v>
      </c>
      <c r="B182" s="12">
        <f t="shared" si="20"/>
        <v>23.865130740768873</v>
      </c>
      <c r="C182" s="14">
        <f t="shared" si="18"/>
        <v>54.390471396589199</v>
      </c>
      <c r="D182" s="13">
        <f t="shared" si="19"/>
        <v>2721.7443978626397</v>
      </c>
      <c r="E182" s="37">
        <f t="shared" si="15"/>
        <v>0.61724060024844851</v>
      </c>
      <c r="F182" s="38">
        <f t="shared" si="16"/>
        <v>1.9235000968302116</v>
      </c>
      <c r="G182" s="39">
        <f t="shared" si="17"/>
        <v>4.4642407939088713</v>
      </c>
      <c r="I182" s="1"/>
    </row>
    <row r="183" spans="1:9" x14ac:dyDescent="0.2">
      <c r="A183" s="11">
        <f t="shared" si="21"/>
        <v>170</v>
      </c>
      <c r="B183" s="12">
        <f t="shared" si="20"/>
        <v>23.247890140520425</v>
      </c>
      <c r="C183" s="14">
        <f t="shared" si="18"/>
        <v>53.084211900007439</v>
      </c>
      <c r="D183" s="13">
        <f t="shared" si="19"/>
        <v>2723.6678979594699</v>
      </c>
      <c r="E183" s="37">
        <f t="shared" si="15"/>
        <v>0.60127647406227913</v>
      </c>
      <c r="F183" s="38">
        <f t="shared" si="16"/>
        <v>1.8773046842212677</v>
      </c>
      <c r="G183" s="39">
        <f t="shared" si="17"/>
        <v>4.355885842504815</v>
      </c>
      <c r="I183" s="1"/>
    </row>
    <row r="184" spans="1:9" x14ac:dyDescent="0.2">
      <c r="A184" s="11">
        <f t="shared" si="21"/>
        <v>171</v>
      </c>
      <c r="B184" s="12">
        <f t="shared" si="20"/>
        <v>22.646613666458148</v>
      </c>
      <c r="C184" s="14">
        <f t="shared" si="18"/>
        <v>51.808183689848455</v>
      </c>
      <c r="D184" s="13">
        <f t="shared" si="19"/>
        <v>2725.545202643691</v>
      </c>
      <c r="E184" s="37">
        <f t="shared" si="15"/>
        <v>0.58572523925879805</v>
      </c>
      <c r="F184" s="38">
        <f t="shared" si="16"/>
        <v>1.8321783905382754</v>
      </c>
      <c r="G184" s="39">
        <f t="shared" si="17"/>
        <v>4.2500820203353484</v>
      </c>
      <c r="I184" s="1"/>
    </row>
    <row r="185" spans="1:9" x14ac:dyDescent="0.2">
      <c r="A185" s="11">
        <f t="shared" si="21"/>
        <v>172</v>
      </c>
      <c r="B185" s="12">
        <f t="shared" si="20"/>
        <v>22.060888427199348</v>
      </c>
      <c r="C185" s="14">
        <f t="shared" si="18"/>
        <v>50.56173053856898</v>
      </c>
      <c r="D185" s="13">
        <f t="shared" si="19"/>
        <v>2727.3773810342295</v>
      </c>
      <c r="E185" s="37">
        <f t="shared" si="15"/>
        <v>0.57057621693883409</v>
      </c>
      <c r="F185" s="38">
        <f t="shared" si="16"/>
        <v>1.7880980085224882</v>
      </c>
      <c r="G185" s="39">
        <f t="shared" si="17"/>
        <v>4.1467722339838105</v>
      </c>
      <c r="I185" s="1"/>
    </row>
    <row r="186" spans="1:9" x14ac:dyDescent="0.2">
      <c r="A186" s="11">
        <f t="shared" si="21"/>
        <v>173</v>
      </c>
      <c r="B186" s="12">
        <f t="shared" si="20"/>
        <v>21.490312210260512</v>
      </c>
      <c r="C186" s="14">
        <f t="shared" si="18"/>
        <v>49.344208746985323</v>
      </c>
      <c r="D186" s="13">
        <f t="shared" si="19"/>
        <v>2729.1654790427519</v>
      </c>
      <c r="E186" s="37">
        <f t="shared" si="15"/>
        <v>0.55581900439906862</v>
      </c>
      <c r="F186" s="38">
        <f t="shared" si="16"/>
        <v>1.7450407739762379</v>
      </c>
      <c r="G186" s="39">
        <f t="shared" si="17"/>
        <v>4.0459005523515446</v>
      </c>
      <c r="I186" s="1"/>
    </row>
    <row r="187" spans="1:9" x14ac:dyDescent="0.2">
      <c r="A187" s="11">
        <f t="shared" si="21"/>
        <v>174</v>
      </c>
      <c r="B187" s="12">
        <f t="shared" si="20"/>
        <v>20.934493205861443</v>
      </c>
      <c r="C187" s="14">
        <f t="shared" si="18"/>
        <v>48.154986977408157</v>
      </c>
      <c r="D187" s="13">
        <f t="shared" si="19"/>
        <v>2730.9105198167281</v>
      </c>
      <c r="E187" s="37">
        <f t="shared" si="15"/>
        <v>0.54144346798858911</v>
      </c>
      <c r="F187" s="38">
        <f t="shared" si="16"/>
        <v>1.7029843598618031</v>
      </c>
      <c r="G187" s="39">
        <f t="shared" si="17"/>
        <v>3.947412187712195</v>
      </c>
      <c r="I187" s="1"/>
    </row>
    <row r="188" spans="1:9" x14ac:dyDescent="0.2">
      <c r="A188" s="11">
        <f t="shared" si="21"/>
        <v>175</v>
      </c>
      <c r="B188" s="12">
        <f t="shared" si="20"/>
        <v>20.393049737872854</v>
      </c>
      <c r="C188" s="14">
        <f t="shared" si="18"/>
        <v>46.993446085534941</v>
      </c>
      <c r="D188" s="13">
        <f t="shared" si="19"/>
        <v>2732.6135041765897</v>
      </c>
      <c r="E188" s="37">
        <f t="shared" si="15"/>
        <v>0.52743973615019768</v>
      </c>
      <c r="F188" s="38">
        <f t="shared" si="16"/>
        <v>1.6619068703563438</v>
      </c>
      <c r="G188" s="39">
        <f t="shared" si="17"/>
        <v>3.851253476862885</v>
      </c>
      <c r="I188" s="1"/>
    </row>
    <row r="189" spans="1:9" x14ac:dyDescent="0.2">
      <c r="A189" s="11">
        <f t="shared" si="21"/>
        <v>176</v>
      </c>
      <c r="B189" s="12">
        <f t="shared" si="20"/>
        <v>19.865610001722658</v>
      </c>
      <c r="C189" s="14">
        <f t="shared" si="18"/>
        <v>45.858978951328794</v>
      </c>
      <c r="D189" s="13">
        <f t="shared" si="19"/>
        <v>2734.2754110469459</v>
      </c>
      <c r="E189" s="37">
        <f t="shared" si="15"/>
        <v>0.51379819264169813</v>
      </c>
      <c r="F189" s="38">
        <f t="shared" si="16"/>
        <v>1.6217868348709912</v>
      </c>
      <c r="G189" s="39">
        <f t="shared" si="17"/>
        <v>3.7573718623836805</v>
      </c>
      <c r="I189" s="1"/>
    </row>
    <row r="190" spans="1:9" x14ac:dyDescent="0.2">
      <c r="A190" s="11">
        <f t="shared" si="21"/>
        <v>177</v>
      </c>
      <c r="B190" s="12">
        <f t="shared" si="20"/>
        <v>19.35181180908096</v>
      </c>
      <c r="C190" s="14">
        <f t="shared" si="18"/>
        <v>44.750990309099507</v>
      </c>
      <c r="D190" s="13">
        <f t="shared" si="19"/>
        <v>2735.8971978818167</v>
      </c>
      <c r="E190" s="37">
        <f t="shared" si="15"/>
        <v>0.50050946993250456</v>
      </c>
      <c r="F190" s="38">
        <f t="shared" si="16"/>
        <v>1.5826032020417222</v>
      </c>
      <c r="G190" s="39">
        <f t="shared" si="17"/>
        <v>3.665715874015949</v>
      </c>
      <c r="I190" s="1"/>
    </row>
    <row r="191" spans="1:9" x14ac:dyDescent="0.2">
      <c r="A191" s="11">
        <f t="shared" si="21"/>
        <v>178</v>
      </c>
      <c r="B191" s="12">
        <f t="shared" si="20"/>
        <v>18.851302339148454</v>
      </c>
      <c r="C191" s="14">
        <f t="shared" si="18"/>
        <v>43.668896576990285</v>
      </c>
      <c r="D191" s="13">
        <f t="shared" si="19"/>
        <v>2737.4798010838585</v>
      </c>
      <c r="E191" s="37">
        <f t="shared" si="15"/>
        <v>0.48756444277103922</v>
      </c>
      <c r="F191" s="38">
        <f t="shared" si="16"/>
        <v>1.5443353336992172</v>
      </c>
      <c r="G191" s="39">
        <f t="shared" si="17"/>
        <v>3.5762351101694736</v>
      </c>
      <c r="I191" s="1"/>
    </row>
    <row r="192" spans="1:9" x14ac:dyDescent="0.2">
      <c r="A192" s="11">
        <f t="shared" si="21"/>
        <v>179</v>
      </c>
      <c r="B192" s="12">
        <f t="shared" si="20"/>
        <v>18.363737896377415</v>
      </c>
      <c r="C192" s="14">
        <f t="shared" si="18"/>
        <v>42.612125686062107</v>
      </c>
      <c r="D192" s="13">
        <f t="shared" si="19"/>
        <v>2739.0241364175577</v>
      </c>
      <c r="E192" s="37">
        <f t="shared" si="15"/>
        <v>0.47495422191850095</v>
      </c>
      <c r="F192" s="38">
        <f t="shared" si="16"/>
        <v>1.5069629988244884</v>
      </c>
      <c r="G192" s="39">
        <f t="shared" si="17"/>
        <v>3.4888802195674775</v>
      </c>
      <c r="I192" s="1"/>
    </row>
    <row r="193" spans="1:9" x14ac:dyDescent="0.2">
      <c r="A193" s="11">
        <f t="shared" si="21"/>
        <v>180</v>
      </c>
      <c r="B193" s="12">
        <f t="shared" si="20"/>
        <v>17.888783674458914</v>
      </c>
      <c r="C193" s="14">
        <f t="shared" si="18"/>
        <v>41.580116909156118</v>
      </c>
      <c r="D193" s="13">
        <f t="shared" si="19"/>
        <v>2740.5310994163819</v>
      </c>
      <c r="E193" s="37">
        <f t="shared" si="15"/>
        <v>0.46267014804470052</v>
      </c>
      <c r="F193" s="38">
        <f t="shared" si="16"/>
        <v>1.4704663674966565</v>
      </c>
      <c r="G193" s="39">
        <f t="shared" si="17"/>
        <v>3.4036028830380136</v>
      </c>
      <c r="I193" s="1"/>
    </row>
    <row r="194" spans="1:9" x14ac:dyDescent="0.2">
      <c r="A194" s="11">
        <f t="shared" si="21"/>
        <v>181</v>
      </c>
      <c r="B194" s="12">
        <f t="shared" si="20"/>
        <v>17.426113526414213</v>
      </c>
      <c r="C194" s="14">
        <f t="shared" si="18"/>
        <v>40.572320689704163</v>
      </c>
      <c r="D194" s="13">
        <f t="shared" si="19"/>
        <v>2742.0015657838785</v>
      </c>
      <c r="E194" s="37">
        <f t="shared" si="15"/>
        <v>0.45070378578177372</v>
      </c>
      <c r="F194" s="38">
        <f t="shared" si="16"/>
        <v>1.4348260048388966</v>
      </c>
      <c r="G194" s="39">
        <f t="shared" si="17"/>
        <v>3.3203557954595668</v>
      </c>
      <c r="I194" s="1"/>
    </row>
    <row r="195" spans="1:9" x14ac:dyDescent="0.2">
      <c r="A195" s="11">
        <f t="shared" si="21"/>
        <v>182</v>
      </c>
      <c r="B195" s="12">
        <f t="shared" si="20"/>
        <v>16.97540974063244</v>
      </c>
      <c r="C195" s="14">
        <f t="shared" si="18"/>
        <v>39.588198470647043</v>
      </c>
      <c r="D195" s="13">
        <f t="shared" si="19"/>
        <v>2743.4363917887176</v>
      </c>
      <c r="E195" s="37">
        <f t="shared" si="15"/>
        <v>0.43904691793168682</v>
      </c>
      <c r="F195" s="38">
        <f t="shared" si="16"/>
        <v>1.4000228649681905</v>
      </c>
      <c r="G195" s="39">
        <f t="shared" si="17"/>
        <v>3.2390926478680679</v>
      </c>
      <c r="I195" s="1"/>
    </row>
    <row r="196" spans="1:9" x14ac:dyDescent="0.2">
      <c r="A196" s="11">
        <f t="shared" si="21"/>
        <v>183</v>
      </c>
      <c r="B196" s="12">
        <f t="shared" si="20"/>
        <v>16.536362822700752</v>
      </c>
      <c r="C196" s="14">
        <f t="shared" si="18"/>
        <v>38.627222523610534</v>
      </c>
      <c r="D196" s="13">
        <f t="shared" si="19"/>
        <v>2744.836414653686</v>
      </c>
      <c r="E196" s="37">
        <f t="shared" si="15"/>
        <v>0.4276915398235569</v>
      </c>
      <c r="F196" s="38">
        <f t="shared" si="16"/>
        <v>1.3660382849541965</v>
      </c>
      <c r="G196" s="39">
        <f t="shared" si="17"/>
        <v>3.1597681097319499</v>
      </c>
      <c r="I196" s="1"/>
    </row>
    <row r="197" spans="1:9" x14ac:dyDescent="0.2">
      <c r="A197" s="11">
        <f t="shared" si="21"/>
        <v>184</v>
      </c>
      <c r="B197" s="12">
        <f t="shared" si="20"/>
        <v>16.108671282877197</v>
      </c>
      <c r="C197" s="14">
        <f t="shared" si="18"/>
        <v>37.688875778479897</v>
      </c>
      <c r="D197" s="13">
        <f t="shared" si="19"/>
        <v>2746.2024529386404</v>
      </c>
      <c r="E197" s="37">
        <f t="shared" si="15"/>
        <v>0.41662985381691359</v>
      </c>
      <c r="F197" s="38">
        <f t="shared" si="16"/>
        <v>1.3328539787922118</v>
      </c>
      <c r="G197" s="39">
        <f t="shared" si="17"/>
        <v>3.0823378114013371</v>
      </c>
      <c r="I197" s="1"/>
    </row>
    <row r="198" spans="1:9" x14ac:dyDescent="0.2">
      <c r="A198" s="11">
        <f t="shared" si="21"/>
        <v>185</v>
      </c>
      <c r="B198" s="12">
        <f t="shared" si="20"/>
        <v>15.692041429060282</v>
      </c>
      <c r="C198" s="14">
        <f t="shared" si="18"/>
        <v>36.772651653504596</v>
      </c>
      <c r="D198" s="13">
        <f t="shared" si="19"/>
        <v>2747.5353069174325</v>
      </c>
      <c r="E198" s="37">
        <f t="shared" si="15"/>
        <v>0.40585426394712643</v>
      </c>
      <c r="F198" s="38">
        <f t="shared" si="16"/>
        <v>1.3004520313948835</v>
      </c>
      <c r="G198" s="39">
        <f t="shared" si="17"/>
        <v>3.0067583267368936</v>
      </c>
      <c r="I198" s="1"/>
    </row>
    <row r="199" spans="1:9" x14ac:dyDescent="0.2">
      <c r="A199" s="11">
        <f t="shared" si="21"/>
        <v>186</v>
      </c>
      <c r="B199" s="12">
        <f t="shared" si="20"/>
        <v>15.286187165113155</v>
      </c>
      <c r="C199" s="14">
        <f t="shared" si="18"/>
        <v>35.87805388605684</v>
      </c>
      <c r="D199" s="13">
        <f t="shared" si="19"/>
        <v>2748.8357589488273</v>
      </c>
      <c r="E199" s="37">
        <f t="shared" si="15"/>
        <v>0.39535737070932109</v>
      </c>
      <c r="F199" s="38">
        <f t="shared" si="16"/>
        <v>1.2688148926070451</v>
      </c>
      <c r="G199" s="39">
        <f t="shared" si="17"/>
        <v>2.9329871559234113</v>
      </c>
      <c r="I199" s="1"/>
    </row>
    <row r="200" spans="1:9" x14ac:dyDescent="0.2">
      <c r="A200" s="11">
        <f t="shared" si="21"/>
        <v>187</v>
      </c>
      <c r="B200" s="12">
        <f t="shared" si="20"/>
        <v>14.890829794403833</v>
      </c>
      <c r="C200" s="14">
        <f t="shared" si="18"/>
        <v>35.004596364159113</v>
      </c>
      <c r="D200" s="13">
        <f t="shared" si="19"/>
        <v>2750.1045738414346</v>
      </c>
      <c r="E200" s="37">
        <f t="shared" si="15"/>
        <v>0.38513196597720323</v>
      </c>
      <c r="F200" s="38">
        <f t="shared" si="16"/>
        <v>1.2379253712477447</v>
      </c>
      <c r="G200" s="39">
        <f t="shared" si="17"/>
        <v>2.8609827084726929</v>
      </c>
      <c r="I200" s="1"/>
    </row>
    <row r="201" spans="1:9" x14ac:dyDescent="0.2">
      <c r="A201" s="11">
        <f t="shared" si="21"/>
        <v>188</v>
      </c>
      <c r="B201" s="12">
        <f t="shared" si="20"/>
        <v>14.50569782842663</v>
      </c>
      <c r="C201" s="14">
        <f t="shared" si="18"/>
        <v>34.151802958888567</v>
      </c>
      <c r="D201" s="13">
        <f t="shared" si="19"/>
        <v>2751.3424992126825</v>
      </c>
      <c r="E201" s="37">
        <f t="shared" si="15"/>
        <v>0.37517102805329994</v>
      </c>
      <c r="F201" s="38">
        <f t="shared" si="16"/>
        <v>1.207766629183286</v>
      </c>
      <c r="G201" s="39">
        <f t="shared" si="17"/>
        <v>2.7907042864198721</v>
      </c>
      <c r="I201" s="1"/>
    </row>
    <row r="202" spans="1:9" x14ac:dyDescent="0.2">
      <c r="A202" s="11">
        <f t="shared" si="21"/>
        <v>189</v>
      </c>
      <c r="B202" s="12">
        <f t="shared" si="20"/>
        <v>14.13052680037333</v>
      </c>
      <c r="C202" s="14">
        <f t="shared" si="18"/>
        <v>33.319207357758586</v>
      </c>
      <c r="D202" s="13">
        <f t="shared" si="19"/>
        <v>2752.5502658418659</v>
      </c>
      <c r="E202" s="37">
        <f t="shared" si="15"/>
        <v>0.36546771684722079</v>
      </c>
      <c r="F202" s="38">
        <f t="shared" si="16"/>
        <v>1.1783221754348236</v>
      </c>
      <c r="G202" s="39">
        <f t="shared" si="17"/>
        <v>2.7221120677168682</v>
      </c>
      <c r="I202" s="1"/>
    </row>
    <row r="203" spans="1:9" x14ac:dyDescent="0.2">
      <c r="A203" s="11">
        <f t="shared" si="21"/>
        <v>190</v>
      </c>
      <c r="B203" s="12">
        <f t="shared" si="20"/>
        <v>13.76505908352611</v>
      </c>
      <c r="C203" s="14">
        <f t="shared" si="18"/>
        <v>32.506352899170984</v>
      </c>
      <c r="D203" s="13">
        <f t="shared" si="19"/>
        <v>2753.7285880173008</v>
      </c>
      <c r="E203" s="37">
        <f t="shared" si="15"/>
        <v>0.35601536917862636</v>
      </c>
      <c r="F203" s="38">
        <f t="shared" si="16"/>
        <v>1.1495758603238249</v>
      </c>
      <c r="G203" s="39">
        <f t="shared" si="17"/>
        <v>2.6551670898262762</v>
      </c>
      <c r="I203" s="1"/>
    </row>
    <row r="204" spans="1:9" x14ac:dyDescent="0.2">
      <c r="A204" s="11">
        <f t="shared" si="21"/>
        <v>191</v>
      </c>
      <c r="B204" s="12">
        <f t="shared" si="20"/>
        <v>13.409043714347483</v>
      </c>
      <c r="C204" s="14">
        <f t="shared" si="18"/>
        <v>31.712792408025788</v>
      </c>
      <c r="D204" s="13">
        <f t="shared" si="19"/>
        <v>2754.8781638776245</v>
      </c>
      <c r="E204" s="37">
        <f t="shared" si="15"/>
        <v>0.34680749420167961</v>
      </c>
      <c r="F204" s="38">
        <f t="shared" si="16"/>
        <v>1.1215118696584647</v>
      </c>
      <c r="G204" s="39">
        <f t="shared" si="17"/>
        <v>2.5898312335186091</v>
      </c>
      <c r="I204" s="1"/>
    </row>
    <row r="205" spans="1:9" x14ac:dyDescent="0.2">
      <c r="A205" s="11">
        <f t="shared" si="21"/>
        <v>192</v>
      </c>
      <c r="B205" s="12">
        <f t="shared" si="20"/>
        <v>13.062236220145804</v>
      </c>
      <c r="C205" s="14">
        <f t="shared" si="18"/>
        <v>30.938088032569002</v>
      </c>
      <c r="D205" s="13">
        <f t="shared" si="19"/>
        <v>2755.9996757472832</v>
      </c>
      <c r="E205" s="37">
        <f t="shared" ref="E205:E263" si="22">B205*lambdaMutter</f>
        <v>0.33783776894783807</v>
      </c>
      <c r="F205" s="38">
        <f t="shared" ref="F205:F263" si="23">C205*lambdaTochter1</f>
        <v>1.0941147189638054</v>
      </c>
      <c r="G205" s="39">
        <f t="shared" ref="G205:G263" si="24">E205+GewFaktor*F205</f>
        <v>2.5260672068754491</v>
      </c>
      <c r="I205" s="1"/>
    </row>
    <row r="206" spans="1:9" x14ac:dyDescent="0.2">
      <c r="A206" s="11">
        <f t="shared" si="21"/>
        <v>193</v>
      </c>
      <c r="B206" s="12">
        <f t="shared" si="20"/>
        <v>12.724398451197967</v>
      </c>
      <c r="C206" s="14">
        <f t="shared" ref="C206:C263" si="25">C205+E205-F205</f>
        <v>30.181811082553036</v>
      </c>
      <c r="D206" s="13">
        <f t="shared" ref="D206:D233" si="26">D205+F205</f>
        <v>2757.0937904662469</v>
      </c>
      <c r="E206" s="37">
        <f t="shared" si="22"/>
        <v>0.32910003398392557</v>
      </c>
      <c r="F206" s="38">
        <f t="shared" si="23"/>
        <v>1.0673692477583951</v>
      </c>
      <c r="G206" s="39">
        <f t="shared" si="24"/>
        <v>2.4638385295007157</v>
      </c>
      <c r="I206" s="1"/>
    </row>
    <row r="207" spans="1:9" x14ac:dyDescent="0.2">
      <c r="A207" s="11">
        <f t="shared" si="21"/>
        <v>194</v>
      </c>
      <c r="B207" s="12">
        <f t="shared" ref="B207:B263" si="27">B206-E206</f>
        <v>12.395298417214041</v>
      </c>
      <c r="C207" s="14">
        <f t="shared" si="25"/>
        <v>29.443541868778567</v>
      </c>
      <c r="D207" s="13">
        <f t="shared" si="26"/>
        <v>2758.1611597140054</v>
      </c>
      <c r="E207" s="37">
        <f t="shared" si="22"/>
        <v>0.32058828918250243</v>
      </c>
      <c r="F207" s="38">
        <f t="shared" si="23"/>
        <v>1.0412606138797227</v>
      </c>
      <c r="G207" s="39">
        <f t="shared" si="24"/>
        <v>2.4031095169419476</v>
      </c>
      <c r="I207" s="1"/>
    </row>
    <row r="208" spans="1:9" x14ac:dyDescent="0.2">
      <c r="A208" s="11">
        <f t="shared" si="21"/>
        <v>195</v>
      </c>
      <c r="B208" s="12">
        <f t="shared" si="27"/>
        <v>12.074710128031539</v>
      </c>
      <c r="C208" s="14">
        <f t="shared" si="25"/>
        <v>28.722869544081348</v>
      </c>
      <c r="D208" s="13">
        <f t="shared" si="26"/>
        <v>2759.2024203278852</v>
      </c>
      <c r="E208" s="37">
        <f t="shared" si="22"/>
        <v>0.31229668960162971</v>
      </c>
      <c r="F208" s="38">
        <f t="shared" si="23"/>
        <v>1.0157742878607707</v>
      </c>
      <c r="G208" s="39">
        <f t="shared" si="24"/>
        <v>2.3438452653231714</v>
      </c>
      <c r="I208" s="1"/>
    </row>
    <row r="209" spans="1:9" x14ac:dyDescent="0.2">
      <c r="A209" s="11">
        <f t="shared" si="21"/>
        <v>196</v>
      </c>
      <c r="B209" s="12">
        <f t="shared" si="27"/>
        <v>11.76241343842991</v>
      </c>
      <c r="C209" s="14">
        <f t="shared" si="25"/>
        <v>28.019391945822207</v>
      </c>
      <c r="D209" s="13">
        <f t="shared" si="26"/>
        <v>2760.2181946157461</v>
      </c>
      <c r="E209" s="37">
        <f t="shared" si="22"/>
        <v>0.3042195414711979</v>
      </c>
      <c r="F209" s="38">
        <f t="shared" si="23"/>
        <v>0.99089604735972958</v>
      </c>
      <c r="G209" s="39">
        <f t="shared" si="24"/>
        <v>2.2860116361906568</v>
      </c>
      <c r="I209" s="1"/>
    </row>
    <row r="210" spans="1:9" x14ac:dyDescent="0.2">
      <c r="A210" s="11">
        <f t="shared" si="21"/>
        <v>197</v>
      </c>
      <c r="B210" s="12">
        <f t="shared" si="27"/>
        <v>11.458193896958711</v>
      </c>
      <c r="C210" s="14">
        <f t="shared" si="25"/>
        <v>27.332715439933676</v>
      </c>
      <c r="D210" s="13">
        <f t="shared" si="26"/>
        <v>2761.2090906631061</v>
      </c>
      <c r="E210" s="37">
        <f t="shared" si="22"/>
        <v>0.2963512982830635</v>
      </c>
      <c r="F210" s="38">
        <f t="shared" si="23"/>
        <v>0.96661197164476065</v>
      </c>
      <c r="G210" s="39">
        <f t="shared" si="24"/>
        <v>2.2295752415725847</v>
      </c>
      <c r="I210" s="1"/>
    </row>
    <row r="211" spans="1:9" x14ac:dyDescent="0.2">
      <c r="A211" s="11">
        <f t="shared" si="21"/>
        <v>198</v>
      </c>
      <c r="B211" s="12">
        <f t="shared" si="27"/>
        <v>11.161842598675648</v>
      </c>
      <c r="C211" s="14">
        <f t="shared" si="25"/>
        <v>26.66245476657198</v>
      </c>
      <c r="D211" s="13">
        <f t="shared" si="26"/>
        <v>2762.1757026347509</v>
      </c>
      <c r="E211" s="37">
        <f t="shared" si="22"/>
        <v>0.28868655698231038</v>
      </c>
      <c r="F211" s="38">
        <f t="shared" si="23"/>
        <v>0.94290843613553266</v>
      </c>
      <c r="G211" s="39">
        <f t="shared" si="24"/>
        <v>2.1745034292533756</v>
      </c>
      <c r="I211" s="1"/>
    </row>
    <row r="212" spans="1:9" x14ac:dyDescent="0.2">
      <c r="A212" s="11">
        <f t="shared" si="21"/>
        <v>199</v>
      </c>
      <c r="B212" s="12">
        <f t="shared" si="27"/>
        <v>10.873156041693337</v>
      </c>
      <c r="C212" s="14">
        <f t="shared" si="25"/>
        <v>26.008232887418757</v>
      </c>
      <c r="D212" s="13">
        <f t="shared" si="26"/>
        <v>2763.1186110708863</v>
      </c>
      <c r="E212" s="37">
        <f t="shared" si="22"/>
        <v>0.28122005425701757</v>
      </c>
      <c r="F212" s="38">
        <f t="shared" si="23"/>
        <v>0.91977210700309975</v>
      </c>
      <c r="G212" s="39">
        <f t="shared" si="24"/>
        <v>2.1207642682632173</v>
      </c>
      <c r="I212" s="1"/>
    </row>
    <row r="213" spans="1:9" x14ac:dyDescent="0.2">
      <c r="A213" s="11">
        <f t="shared" si="21"/>
        <v>200</v>
      </c>
      <c r="B213" s="12">
        <f t="shared" si="27"/>
        <v>10.591935987436319</v>
      </c>
      <c r="C213" s="14">
        <f t="shared" si="25"/>
        <v>25.369680834672671</v>
      </c>
      <c r="D213" s="13">
        <f t="shared" si="26"/>
        <v>2764.0383831778895</v>
      </c>
      <c r="E213" s="37">
        <f t="shared" si="22"/>
        <v>0.27394666292398895</v>
      </c>
      <c r="F213" s="38">
        <f t="shared" si="23"/>
        <v>0.89718993582954287</v>
      </c>
      <c r="G213" s="39">
        <f t="shared" si="24"/>
        <v>2.0683265345830746</v>
      </c>
      <c r="I213" s="1"/>
    </row>
    <row r="214" spans="1:9" x14ac:dyDescent="0.2">
      <c r="A214" s="11">
        <f t="shared" si="21"/>
        <v>201</v>
      </c>
      <c r="B214" s="12">
        <f t="shared" si="27"/>
        <v>10.317989324512331</v>
      </c>
      <c r="C214" s="14">
        <f t="shared" si="25"/>
        <v>24.746437561767117</v>
      </c>
      <c r="D214" s="13">
        <f t="shared" si="26"/>
        <v>2764.9355731137189</v>
      </c>
      <c r="E214" s="37">
        <f t="shared" si="22"/>
        <v>0.26686138840796031</v>
      </c>
      <c r="F214" s="38">
        <f t="shared" si="23"/>
        <v>0.87514915432865314</v>
      </c>
      <c r="G214" s="39">
        <f t="shared" si="24"/>
        <v>2.0171596970652668</v>
      </c>
      <c r="I214" s="1"/>
    </row>
    <row r="215" spans="1:9" x14ac:dyDescent="0.2">
      <c r="A215" s="11">
        <f t="shared" si="21"/>
        <v>202</v>
      </c>
      <c r="B215" s="12">
        <f t="shared" si="27"/>
        <v>10.05112793610437</v>
      </c>
      <c r="C215" s="14">
        <f t="shared" si="25"/>
        <v>24.138149795846424</v>
      </c>
      <c r="D215" s="13">
        <f t="shared" si="26"/>
        <v>2765.8107222680474</v>
      </c>
      <c r="E215" s="37">
        <f t="shared" si="22"/>
        <v>0.25995936531186736</v>
      </c>
      <c r="F215" s="38">
        <f t="shared" si="23"/>
        <v>0.85363726912880433</v>
      </c>
      <c r="G215" s="39">
        <f t="shared" si="24"/>
        <v>1.9672339035694759</v>
      </c>
      <c r="I215" s="1"/>
    </row>
    <row r="216" spans="1:9" x14ac:dyDescent="0.2">
      <c r="A216" s="11">
        <f t="shared" si="21"/>
        <v>203</v>
      </c>
      <c r="B216" s="12">
        <f t="shared" si="27"/>
        <v>9.791168570792502</v>
      </c>
      <c r="C216" s="14">
        <f t="shared" si="25"/>
        <v>23.544471892029488</v>
      </c>
      <c r="D216" s="13">
        <f t="shared" si="26"/>
        <v>2766.6643595371761</v>
      </c>
      <c r="E216" s="37">
        <f t="shared" si="22"/>
        <v>0.25323585407581983</v>
      </c>
      <c r="F216" s="38">
        <f t="shared" si="23"/>
        <v>0.83264205661903667</v>
      </c>
      <c r="G216" s="39">
        <f t="shared" si="24"/>
        <v>1.9185199673138933</v>
      </c>
      <c r="I216" s="1"/>
    </row>
    <row r="217" spans="1:9" x14ac:dyDescent="0.2">
      <c r="A217" s="11">
        <f t="shared" si="21"/>
        <v>204</v>
      </c>
      <c r="B217" s="12">
        <f t="shared" si="27"/>
        <v>9.5379327167166821</v>
      </c>
      <c r="C217" s="14">
        <f t="shared" si="25"/>
        <v>22.96506568948627</v>
      </c>
      <c r="D217" s="13">
        <f t="shared" si="26"/>
        <v>2767.4970015937952</v>
      </c>
      <c r="E217" s="37">
        <f t="shared" si="22"/>
        <v>0.24668623772248607</v>
      </c>
      <c r="F217" s="38">
        <f t="shared" si="23"/>
        <v>0.81215155785925219</v>
      </c>
      <c r="G217" s="39">
        <f t="shared" si="24"/>
        <v>1.8709893534409905</v>
      </c>
      <c r="I217" s="1"/>
    </row>
    <row r="218" spans="1:9" x14ac:dyDescent="0.2">
      <c r="A218" s="11">
        <f t="shared" si="21"/>
        <v>205</v>
      </c>
      <c r="B218" s="12">
        <f t="shared" si="27"/>
        <v>9.2912464789941964</v>
      </c>
      <c r="C218" s="14">
        <f t="shared" si="25"/>
        <v>22.399600369349503</v>
      </c>
      <c r="D218" s="13">
        <f t="shared" si="26"/>
        <v>2768.3091531516543</v>
      </c>
      <c r="E218" s="37">
        <f t="shared" si="22"/>
        <v>0.24030601868665469</v>
      </c>
      <c r="F218" s="38">
        <f t="shared" si="23"/>
        <v>0.79215407355531198</v>
      </c>
      <c r="G218" s="39">
        <f t="shared" si="24"/>
        <v>1.8246141657972785</v>
      </c>
      <c r="I218" s="1"/>
    </row>
    <row r="219" spans="1:9" x14ac:dyDescent="0.2">
      <c r="A219" s="11">
        <f t="shared" si="21"/>
        <v>206</v>
      </c>
      <c r="B219" s="12">
        <f t="shared" si="27"/>
        <v>9.0509404603075421</v>
      </c>
      <c r="C219" s="14">
        <f t="shared" si="25"/>
        <v>21.847752314480847</v>
      </c>
      <c r="D219" s="13">
        <f t="shared" si="26"/>
        <v>2769.1013072252094</v>
      </c>
      <c r="E219" s="37">
        <f t="shared" si="22"/>
        <v>0.23409081572679499</v>
      </c>
      <c r="F219" s="38">
        <f t="shared" si="23"/>
        <v>0.77263815909971512</v>
      </c>
      <c r="G219" s="39">
        <f t="shared" si="24"/>
        <v>1.7793671339262251</v>
      </c>
      <c r="I219" s="1"/>
    </row>
    <row r="220" spans="1:9" x14ac:dyDescent="0.2">
      <c r="A220" s="11">
        <f t="shared" si="21"/>
        <v>207</v>
      </c>
      <c r="B220" s="12">
        <f t="shared" si="27"/>
        <v>8.8168496445807474</v>
      </c>
      <c r="C220" s="14">
        <f t="shared" si="25"/>
        <v>21.309204971107928</v>
      </c>
      <c r="D220" s="13">
        <f t="shared" si="26"/>
        <v>2769.8739453843091</v>
      </c>
      <c r="E220" s="37">
        <f t="shared" si="22"/>
        <v>0.22803636091649629</v>
      </c>
      <c r="F220" s="38">
        <f t="shared" si="23"/>
        <v>0.75359261967844027</v>
      </c>
      <c r="G220" s="39">
        <f t="shared" si="24"/>
        <v>1.7352216002733769</v>
      </c>
      <c r="I220" s="1"/>
    </row>
    <row r="221" spans="1:9" x14ac:dyDescent="0.2">
      <c r="A221" s="11">
        <f t="shared" si="21"/>
        <v>208</v>
      </c>
      <c r="B221" s="12">
        <f t="shared" si="27"/>
        <v>8.5888132836642512</v>
      </c>
      <c r="C221" s="14">
        <f t="shared" si="25"/>
        <v>20.783648712345986</v>
      </c>
      <c r="D221" s="13">
        <f t="shared" si="26"/>
        <v>2770.6275380039874</v>
      </c>
      <c r="E221" s="37">
        <f t="shared" si="22"/>
        <v>0.22213849671371944</v>
      </c>
      <c r="F221" s="38">
        <f t="shared" si="23"/>
        <v>0.73500650544443658</v>
      </c>
      <c r="G221" s="39">
        <f t="shared" si="24"/>
        <v>1.6921515076025926</v>
      </c>
      <c r="I221" s="1"/>
    </row>
    <row r="222" spans="1:9" x14ac:dyDescent="0.2">
      <c r="A222" s="11">
        <f t="shared" si="21"/>
        <v>209</v>
      </c>
      <c r="B222" s="12">
        <f t="shared" si="27"/>
        <v>8.3666747869505311</v>
      </c>
      <c r="C222" s="14">
        <f t="shared" si="25"/>
        <v>20.270780703615269</v>
      </c>
      <c r="D222" s="13">
        <f t="shared" si="26"/>
        <v>2771.3625445094317</v>
      </c>
      <c r="E222" s="37">
        <f t="shared" si="22"/>
        <v>0.21639317310584855</v>
      </c>
      <c r="F222" s="38">
        <f t="shared" si="23"/>
        <v>0.7168691067581564</v>
      </c>
      <c r="G222" s="39">
        <f t="shared" si="24"/>
        <v>1.6501313866221614</v>
      </c>
      <c r="I222" s="1"/>
    </row>
    <row r="223" spans="1:9" x14ac:dyDescent="0.2">
      <c r="A223" s="11">
        <f t="shared" si="21"/>
        <v>210</v>
      </c>
      <c r="B223" s="12">
        <f t="shared" si="27"/>
        <v>8.1502816138446832</v>
      </c>
      <c r="C223" s="14">
        <f t="shared" si="25"/>
        <v>19.770304769962962</v>
      </c>
      <c r="D223" s="13">
        <f t="shared" si="26"/>
        <v>2772.0794136161899</v>
      </c>
      <c r="E223" s="37">
        <f t="shared" si="22"/>
        <v>0.21079644482858217</v>
      </c>
      <c r="F223" s="38">
        <f t="shared" si="23"/>
        <v>0.69916994949544198</v>
      </c>
      <c r="G223" s="39">
        <f t="shared" si="24"/>
        <v>1.6091363438194661</v>
      </c>
      <c r="I223" s="1"/>
    </row>
    <row r="224" spans="1:9" x14ac:dyDescent="0.2">
      <c r="A224" s="11">
        <f t="shared" si="21"/>
        <v>211</v>
      </c>
      <c r="B224" s="12">
        <f t="shared" si="27"/>
        <v>7.939485169016101</v>
      </c>
      <c r="C224" s="14">
        <f t="shared" si="25"/>
        <v>19.281931265296102</v>
      </c>
      <c r="D224" s="13">
        <f t="shared" si="26"/>
        <v>2772.7785835656855</v>
      </c>
      <c r="E224" s="37">
        <f t="shared" si="22"/>
        <v>0.20534446865675413</v>
      </c>
      <c r="F224" s="38">
        <f t="shared" si="23"/>
        <v>0.68189879042299228</v>
      </c>
      <c r="G224" s="39">
        <f t="shared" si="24"/>
        <v>1.5691420495027386</v>
      </c>
      <c r="I224" s="1"/>
    </row>
    <row r="225" spans="1:9" x14ac:dyDescent="0.2">
      <c r="A225" s="11">
        <f t="shared" si="21"/>
        <v>212</v>
      </c>
      <c r="B225" s="12">
        <f t="shared" si="27"/>
        <v>7.7341407003593465</v>
      </c>
      <c r="C225" s="14">
        <f t="shared" si="25"/>
        <v>18.805376943529865</v>
      </c>
      <c r="D225" s="13">
        <f t="shared" si="26"/>
        <v>2773.4604823561085</v>
      </c>
      <c r="E225" s="37">
        <f t="shared" si="22"/>
        <v>0.20003350076522394</v>
      </c>
      <c r="F225" s="38">
        <f t="shared" si="23"/>
        <v>0.66504561264156759</v>
      </c>
      <c r="G225" s="39">
        <f t="shared" si="24"/>
        <v>1.530124726048359</v>
      </c>
      <c r="I225" s="1"/>
    </row>
    <row r="226" spans="1:9" x14ac:dyDescent="0.2">
      <c r="A226" s="11">
        <f t="shared" ref="A226:A233" si="28">A225+1</f>
        <v>213</v>
      </c>
      <c r="B226" s="12">
        <f t="shared" si="27"/>
        <v>7.5341071995941222</v>
      </c>
      <c r="C226" s="14">
        <f t="shared" si="25"/>
        <v>18.34036483165352</v>
      </c>
      <c r="D226" s="13">
        <f t="shared" si="26"/>
        <v>2774.1255279687502</v>
      </c>
      <c r="E226" s="37">
        <f t="shared" si="22"/>
        <v>0.19485989415802427</v>
      </c>
      <c r="F226" s="38">
        <f t="shared" si="23"/>
        <v>0.64860062109701078</v>
      </c>
      <c r="G226" s="39">
        <f t="shared" si="24"/>
        <v>1.4920611363520457</v>
      </c>
      <c r="I226" s="1"/>
    </row>
    <row r="227" spans="1:9" x14ac:dyDescent="0.2">
      <c r="A227" s="11">
        <f t="shared" si="28"/>
        <v>214</v>
      </c>
      <c r="B227" s="12">
        <f t="shared" si="27"/>
        <v>7.339247305436098</v>
      </c>
      <c r="C227" s="14">
        <f t="shared" si="25"/>
        <v>17.886624104714535</v>
      </c>
      <c r="D227" s="13">
        <f t="shared" si="26"/>
        <v>2774.7741285898474</v>
      </c>
      <c r="E227" s="37">
        <f t="shared" si="22"/>
        <v>0.18982009616400025</v>
      </c>
      <c r="F227" s="38">
        <f t="shared" si="23"/>
        <v>0.63255423815910383</v>
      </c>
      <c r="G227" s="39">
        <f t="shared" si="24"/>
        <v>1.4549285724822079</v>
      </c>
      <c r="I227" s="1"/>
    </row>
    <row r="228" spans="1:9" x14ac:dyDescent="0.2">
      <c r="A228" s="11">
        <f t="shared" si="28"/>
        <v>215</v>
      </c>
      <c r="B228" s="12">
        <f t="shared" si="27"/>
        <v>7.1494272092720976</v>
      </c>
      <c r="C228" s="14">
        <f t="shared" si="25"/>
        <v>17.443889962719432</v>
      </c>
      <c r="D228" s="13">
        <f t="shared" si="26"/>
        <v>2775.4066828280065</v>
      </c>
      <c r="E228" s="37">
        <f t="shared" si="22"/>
        <v>0.1849106459972206</v>
      </c>
      <c r="F228" s="38">
        <f t="shared" si="23"/>
        <v>0.61689709926820924</v>
      </c>
      <c r="G228" s="39">
        <f t="shared" si="24"/>
        <v>1.418704844533639</v>
      </c>
      <c r="I228" s="1"/>
    </row>
    <row r="229" spans="1:9" x14ac:dyDescent="0.2">
      <c r="A229" s="11">
        <f t="shared" si="28"/>
        <v>216</v>
      </c>
      <c r="B229" s="12">
        <f t="shared" si="27"/>
        <v>6.9645165632748771</v>
      </c>
      <c r="C229" s="14">
        <f t="shared" si="25"/>
        <v>17.011903509448445</v>
      </c>
      <c r="D229" s="13">
        <f t="shared" si="26"/>
        <v>2776.0235799272746</v>
      </c>
      <c r="E229" s="37">
        <f t="shared" si="22"/>
        <v>0.18012817238048584</v>
      </c>
      <c r="F229" s="38">
        <f t="shared" si="23"/>
        <v>0.60162004864959318</v>
      </c>
      <c r="G229" s="39">
        <f t="shared" si="24"/>
        <v>1.3833682696796723</v>
      </c>
      <c r="I229" s="1"/>
    </row>
    <row r="230" spans="1:9" x14ac:dyDescent="0.2">
      <c r="A230" s="11">
        <f t="shared" si="28"/>
        <v>217</v>
      </c>
      <c r="B230" s="12">
        <f t="shared" si="27"/>
        <v>6.7843883908943914</v>
      </c>
      <c r="C230" s="14">
        <f t="shared" si="25"/>
        <v>16.590411633179336</v>
      </c>
      <c r="D230" s="13">
        <f t="shared" si="26"/>
        <v>2776.6251999759243</v>
      </c>
      <c r="E230" s="37">
        <f t="shared" si="22"/>
        <v>0.17546939123030117</v>
      </c>
      <c r="F230" s="38">
        <f t="shared" si="23"/>
        <v>0.58671413509526393</v>
      </c>
      <c r="G230" s="39">
        <f t="shared" si="24"/>
        <v>1.348897661420829</v>
      </c>
      <c r="I230" s="1"/>
    </row>
    <row r="231" spans="1:9" x14ac:dyDescent="0.2">
      <c r="A231" s="11">
        <f t="shared" si="28"/>
        <v>218</v>
      </c>
      <c r="B231" s="12">
        <f t="shared" si="27"/>
        <v>6.6089189996640902</v>
      </c>
      <c r="C231" s="14">
        <f t="shared" si="25"/>
        <v>16.179166889314374</v>
      </c>
      <c r="D231" s="13">
        <f t="shared" si="26"/>
        <v>2777.2119141110197</v>
      </c>
      <c r="E231" s="37">
        <f t="shared" si="22"/>
        <v>0.17093110340172454</v>
      </c>
      <c r="F231" s="38">
        <f t="shared" si="23"/>
        <v>0.57217060781311613</v>
      </c>
      <c r="G231" s="39">
        <f t="shared" si="24"/>
        <v>1.3152723190279567</v>
      </c>
      <c r="I231" s="1"/>
    </row>
    <row r="232" spans="1:9" x14ac:dyDescent="0.2">
      <c r="A232" s="11">
        <f t="shared" si="28"/>
        <v>219</v>
      </c>
      <c r="B232" s="12">
        <f t="shared" si="27"/>
        <v>6.4379878962623653</v>
      </c>
      <c r="C232" s="14">
        <f t="shared" si="25"/>
        <v>15.777927384902981</v>
      </c>
      <c r="D232" s="13">
        <f t="shared" si="26"/>
        <v>2777.7840847188327</v>
      </c>
      <c r="E232" s="37">
        <f t="shared" si="22"/>
        <v>0.16651019249154148</v>
      </c>
      <c r="F232" s="38">
        <f t="shared" si="23"/>
        <v>0.55798091234311487</v>
      </c>
      <c r="G232" s="39">
        <f t="shared" si="24"/>
        <v>1.2824720171777713</v>
      </c>
      <c r="I232" s="1"/>
    </row>
    <row r="233" spans="1:9" x14ac:dyDescent="0.2">
      <c r="A233" s="11">
        <f t="shared" si="28"/>
        <v>220</v>
      </c>
      <c r="B233" s="12">
        <f t="shared" si="27"/>
        <v>6.2714777037708238</v>
      </c>
      <c r="C233" s="14">
        <f t="shared" si="25"/>
        <v>15.386456665051407</v>
      </c>
      <c r="D233" s="13">
        <f t="shared" si="26"/>
        <v>2778.342065631176</v>
      </c>
      <c r="E233" s="37">
        <f t="shared" si="22"/>
        <v>0.16220362269825769</v>
      </c>
      <c r="F233" s="38">
        <f t="shared" si="23"/>
        <v>0.54413668654021219</v>
      </c>
      <c r="G233" s="39">
        <f t="shared" si="24"/>
        <v>1.2504769957786821</v>
      </c>
      <c r="I233" s="1"/>
    </row>
    <row r="234" spans="1:9" x14ac:dyDescent="0.2">
      <c r="A234" s="11">
        <f t="shared" ref="A234:A263" si="29">A233+1</f>
        <v>221</v>
      </c>
      <c r="B234" s="12">
        <f t="shared" si="27"/>
        <v>6.1092740810725665</v>
      </c>
      <c r="C234" s="14">
        <f t="shared" si="25"/>
        <v>15.004523601209453</v>
      </c>
      <c r="D234" s="13">
        <f t="shared" ref="D234:D263" si="30">D233+F233</f>
        <v>2778.8862023177162</v>
      </c>
      <c r="E234" s="37">
        <f t="shared" si="22"/>
        <v>0.15800843673744028</v>
      </c>
      <c r="F234" s="38">
        <f t="shared" si="23"/>
        <v>0.53062975662364731</v>
      </c>
      <c r="G234" s="39">
        <f t="shared" si="24"/>
        <v>1.219267949984735</v>
      </c>
      <c r="H234" s="8"/>
      <c r="I234" s="1"/>
    </row>
    <row r="235" spans="1:9" x14ac:dyDescent="0.2">
      <c r="A235" s="11">
        <f t="shared" si="29"/>
        <v>222</v>
      </c>
      <c r="B235" s="12">
        <f t="shared" si="27"/>
        <v>5.9512656443351259</v>
      </c>
      <c r="C235" s="14">
        <f t="shared" si="25"/>
        <v>14.631902281323246</v>
      </c>
      <c r="D235" s="13">
        <f t="shared" si="30"/>
        <v>2779.4168320743397</v>
      </c>
      <c r="E235" s="37">
        <f t="shared" si="22"/>
        <v>0.15392175381097606</v>
      </c>
      <c r="F235" s="38">
        <f t="shared" si="23"/>
        <v>0.5174521332922366</v>
      </c>
      <c r="G235" s="39">
        <f t="shared" si="24"/>
        <v>1.1888260203954493</v>
      </c>
      <c r="I235" s="1"/>
    </row>
    <row r="236" spans="1:9" x14ac:dyDescent="0.2">
      <c r="A236" s="11">
        <f t="shared" si="29"/>
        <v>223</v>
      </c>
      <c r="B236" s="12">
        <f t="shared" si="27"/>
        <v>5.7973438905241501</v>
      </c>
      <c r="C236" s="14">
        <f t="shared" si="25"/>
        <v>14.268371901841986</v>
      </c>
      <c r="D236" s="13">
        <f t="shared" si="30"/>
        <v>2779.9342842076321</v>
      </c>
      <c r="E236" s="37">
        <f t="shared" si="22"/>
        <v>0.1499407676288522</v>
      </c>
      <c r="F236" s="38">
        <f t="shared" si="23"/>
        <v>0.5045960079052304</v>
      </c>
      <c r="G236" s="39">
        <f t="shared" si="24"/>
        <v>1.159132783439313</v>
      </c>
      <c r="I236" s="1"/>
    </row>
    <row r="237" spans="1:9" x14ac:dyDescent="0.2">
      <c r="A237" s="11">
        <f t="shared" si="29"/>
        <v>224</v>
      </c>
      <c r="B237" s="12">
        <f t="shared" si="27"/>
        <v>5.6474031228952981</v>
      </c>
      <c r="C237" s="14">
        <f t="shared" si="25"/>
        <v>13.913716661565608</v>
      </c>
      <c r="D237" s="13">
        <f t="shared" si="30"/>
        <v>2780.4388802155372</v>
      </c>
      <c r="E237" s="37">
        <f t="shared" si="22"/>
        <v>0.14606274448210096</v>
      </c>
      <c r="F237" s="38">
        <f t="shared" si="23"/>
        <v>0.49205374872827218</v>
      </c>
      <c r="G237" s="39">
        <f t="shared" si="24"/>
        <v>1.1301702419386452</v>
      </c>
      <c r="I237" s="1"/>
    </row>
    <row r="238" spans="1:9" x14ac:dyDescent="0.2">
      <c r="A238" s="11">
        <f t="shared" si="29"/>
        <v>225</v>
      </c>
      <c r="B238" s="12">
        <f t="shared" si="27"/>
        <v>5.5013403784131976</v>
      </c>
      <c r="C238" s="14">
        <f t="shared" si="25"/>
        <v>13.567725657319437</v>
      </c>
      <c r="D238" s="13">
        <f t="shared" si="30"/>
        <v>2780.9309339642655</v>
      </c>
      <c r="E238" s="37">
        <f t="shared" si="22"/>
        <v>0.14228502136558546</v>
      </c>
      <c r="F238" s="38">
        <f t="shared" si="23"/>
        <v>0.47981789724396923</v>
      </c>
      <c r="G238" s="39">
        <f t="shared" si="24"/>
        <v>1.1019208158535239</v>
      </c>
      <c r="I238" s="1"/>
    </row>
    <row r="239" spans="1:9" x14ac:dyDescent="0.2">
      <c r="A239" s="11">
        <f t="shared" si="29"/>
        <v>226</v>
      </c>
      <c r="B239" s="12">
        <f t="shared" si="27"/>
        <v>5.3590553570476125</v>
      </c>
      <c r="C239" s="14">
        <f t="shared" si="25"/>
        <v>13.230192781441055</v>
      </c>
      <c r="D239" s="13">
        <f t="shared" si="30"/>
        <v>2781.4107518615097</v>
      </c>
      <c r="E239" s="37">
        <f t="shared" si="22"/>
        <v>0.13860500414933669</v>
      </c>
      <c r="F239" s="38">
        <f t="shared" si="23"/>
        <v>0.46788116452655137</v>
      </c>
      <c r="G239" s="39">
        <f t="shared" si="24"/>
        <v>1.0743673332024395</v>
      </c>
      <c r="I239" s="1"/>
    </row>
    <row r="240" spans="1:9" x14ac:dyDescent="0.2">
      <c r="A240" s="11">
        <f t="shared" si="29"/>
        <v>227</v>
      </c>
      <c r="B240" s="12">
        <f t="shared" si="27"/>
        <v>5.2204503528982755</v>
      </c>
      <c r="C240" s="14">
        <f t="shared" si="25"/>
        <v>12.900916621063841</v>
      </c>
      <c r="D240" s="13">
        <f t="shared" si="30"/>
        <v>2781.8786330260364</v>
      </c>
      <c r="E240" s="37">
        <f t="shared" si="22"/>
        <v>0.13502016579718698</v>
      </c>
      <c r="F240" s="38">
        <f t="shared" si="23"/>
        <v>0.45623642768006817</v>
      </c>
      <c r="G240" s="39">
        <f t="shared" si="24"/>
        <v>1.0474930211573232</v>
      </c>
      <c r="I240" s="1"/>
    </row>
    <row r="241" spans="1:9" x14ac:dyDescent="0.2">
      <c r="A241" s="11">
        <f t="shared" si="29"/>
        <v>228</v>
      </c>
      <c r="B241" s="12">
        <f t="shared" si="27"/>
        <v>5.085430187101089</v>
      </c>
      <c r="C241" s="14">
        <f t="shared" si="25"/>
        <v>12.57970035918096</v>
      </c>
      <c r="D241" s="13">
        <f t="shared" si="30"/>
        <v>2782.3348694537162</v>
      </c>
      <c r="E241" s="37">
        <f t="shared" si="22"/>
        <v>0.13152804463147591</v>
      </c>
      <c r="F241" s="38">
        <f t="shared" si="23"/>
        <v>0.44487672633955166</v>
      </c>
      <c r="G241" s="39">
        <f t="shared" si="24"/>
        <v>1.0212814973105793</v>
      </c>
      <c r="I241" s="1"/>
    </row>
    <row r="242" spans="1:9" x14ac:dyDescent="0.2">
      <c r="A242" s="11">
        <f t="shared" si="29"/>
        <v>229</v>
      </c>
      <c r="B242" s="12">
        <f t="shared" si="27"/>
        <v>4.9539021424696132</v>
      </c>
      <c r="C242" s="14">
        <f t="shared" si="25"/>
        <v>12.266351677472885</v>
      </c>
      <c r="D242" s="13">
        <f t="shared" si="30"/>
        <v>2782.779746180056</v>
      </c>
      <c r="E242" s="37">
        <f t="shared" si="22"/>
        <v>0.12812624264263747</v>
      </c>
      <c r="F242" s="38">
        <f t="shared" si="23"/>
        <v>0.43379525923454515</v>
      </c>
      <c r="G242" s="39">
        <f t="shared" si="24"/>
        <v>0.9957167611117278</v>
      </c>
      <c r="I242" s="1"/>
    </row>
    <row r="243" spans="1:9" x14ac:dyDescent="0.2">
      <c r="A243" s="11">
        <f t="shared" si="29"/>
        <v>230</v>
      </c>
      <c r="B243" s="12">
        <f t="shared" si="27"/>
        <v>4.8257758998269757</v>
      </c>
      <c r="C243" s="14">
        <f t="shared" si="25"/>
        <v>11.960682660880977</v>
      </c>
      <c r="D243" s="13">
        <f t="shared" si="30"/>
        <v>2783.2135414392906</v>
      </c>
      <c r="E243" s="37">
        <f t="shared" si="22"/>
        <v>0.1248124238425075</v>
      </c>
      <c r="F243" s="38">
        <f t="shared" si="23"/>
        <v>0.42298538081438125</v>
      </c>
      <c r="G243" s="39">
        <f t="shared" si="24"/>
        <v>0.97078318547126996</v>
      </c>
      <c r="I243" s="1"/>
    </row>
    <row r="244" spans="1:9" x14ac:dyDescent="0.2">
      <c r="A244" s="11">
        <f t="shared" si="29"/>
        <v>231</v>
      </c>
      <c r="B244" s="12">
        <f t="shared" si="27"/>
        <v>4.7009634759844685</v>
      </c>
      <c r="C244" s="14">
        <f t="shared" si="25"/>
        <v>11.662509703909103</v>
      </c>
      <c r="D244" s="13">
        <f t="shared" si="30"/>
        <v>2783.6365268201048</v>
      </c>
      <c r="E244" s="37">
        <f t="shared" si="22"/>
        <v>0.12158431266022068</v>
      </c>
      <c r="F244" s="38">
        <f t="shared" si="23"/>
        <v>0.41244059793457127</v>
      </c>
      <c r="G244" s="39">
        <f t="shared" si="24"/>
        <v>0.94646550852936318</v>
      </c>
      <c r="I244" s="1"/>
    </row>
    <row r="245" spans="1:9" x14ac:dyDescent="0.2">
      <c r="A245" s="11">
        <f t="shared" si="29"/>
        <v>232</v>
      </c>
      <c r="B245" s="12">
        <f t="shared" si="27"/>
        <v>4.5793791633242478</v>
      </c>
      <c r="C245" s="14">
        <f t="shared" si="25"/>
        <v>11.371653418634752</v>
      </c>
      <c r="D245" s="13">
        <f t="shared" si="30"/>
        <v>2784.0489674180394</v>
      </c>
      <c r="E245" s="37">
        <f t="shared" si="22"/>
        <v>0.11843969237959565</v>
      </c>
      <c r="F245" s="38">
        <f t="shared" si="23"/>
        <v>0.40215456660365001</v>
      </c>
      <c r="G245" s="39">
        <f t="shared" si="24"/>
        <v>0.92274882558689564</v>
      </c>
      <c r="I245" s="1"/>
    </row>
    <row r="246" spans="1:9" x14ac:dyDescent="0.2">
      <c r="A246" s="11">
        <f t="shared" si="29"/>
        <v>233</v>
      </c>
      <c r="B246" s="12">
        <f t="shared" si="27"/>
        <v>4.4609394709446519</v>
      </c>
      <c r="C246" s="14">
        <f t="shared" si="25"/>
        <v>11.087938544410697</v>
      </c>
      <c r="D246" s="13">
        <f t="shared" si="30"/>
        <v>2784.4511219846431</v>
      </c>
      <c r="E246" s="37">
        <f t="shared" si="22"/>
        <v>0.11537640361693505</v>
      </c>
      <c r="F246" s="38">
        <f t="shared" si="23"/>
        <v>0.392121088789807</v>
      </c>
      <c r="G246" s="39">
        <f t="shared" si="24"/>
        <v>0.89961858119654903</v>
      </c>
      <c r="I246" s="1"/>
    </row>
    <row r="247" spans="1:9" x14ac:dyDescent="0.2">
      <c r="A247" s="11">
        <f t="shared" si="29"/>
        <v>234</v>
      </c>
      <c r="B247" s="12">
        <f t="shared" si="27"/>
        <v>4.345563067327717</v>
      </c>
      <c r="C247" s="14">
        <f t="shared" si="25"/>
        <v>10.811193859237825</v>
      </c>
      <c r="D247" s="13">
        <f t="shared" si="30"/>
        <v>2784.8432430734329</v>
      </c>
      <c r="E247" s="37">
        <f t="shared" si="22"/>
        <v>0.11239234283819532</v>
      </c>
      <c r="F247" s="38">
        <f t="shared" si="23"/>
        <v>0.38233410928661693</v>
      </c>
      <c r="G247" s="39">
        <f t="shared" si="24"/>
        <v>0.87706056141142918</v>
      </c>
      <c r="I247" s="1"/>
    </row>
    <row r="248" spans="1:9" x14ac:dyDescent="0.2">
      <c r="A248" s="11">
        <f t="shared" si="29"/>
        <v>235</v>
      </c>
      <c r="B248" s="12">
        <f t="shared" si="27"/>
        <v>4.233170724489522</v>
      </c>
      <c r="C248" s="14">
        <f t="shared" si="25"/>
        <v>10.541252092789403</v>
      </c>
      <c r="D248" s="13">
        <f t="shared" si="30"/>
        <v>2785.2255771827195</v>
      </c>
      <c r="E248" s="37">
        <f t="shared" si="22"/>
        <v>0.10948546091450795</v>
      </c>
      <c r="F248" s="38">
        <f t="shared" si="23"/>
        <v>0.37278771263717331</v>
      </c>
      <c r="G248" s="39">
        <f t="shared" si="24"/>
        <v>0.85506088618885456</v>
      </c>
      <c r="I248" s="1"/>
    </row>
    <row r="249" spans="1:9" x14ac:dyDescent="0.2">
      <c r="A249" s="11">
        <f t="shared" si="29"/>
        <v>236</v>
      </c>
      <c r="B249" s="12">
        <f t="shared" si="27"/>
        <v>4.1236852635750143</v>
      </c>
      <c r="C249" s="14">
        <f t="shared" si="25"/>
        <v>10.277949841066738</v>
      </c>
      <c r="D249" s="13">
        <f t="shared" si="30"/>
        <v>2785.5983648953566</v>
      </c>
      <c r="E249" s="37">
        <f t="shared" si="22"/>
        <v>0.10665376171506029</v>
      </c>
      <c r="F249" s="38">
        <f t="shared" si="23"/>
        <v>0.36347612011591562</v>
      </c>
      <c r="G249" s="39">
        <f t="shared" si="24"/>
        <v>0.8336060019468915</v>
      </c>
      <c r="I249" s="1"/>
    </row>
    <row r="250" spans="1:9" x14ac:dyDescent="0.2">
      <c r="A250" s="11">
        <f t="shared" si="29"/>
        <v>237</v>
      </c>
      <c r="B250" s="12">
        <f t="shared" si="27"/>
        <v>4.0170315018599538</v>
      </c>
      <c r="C250" s="14">
        <f t="shared" si="25"/>
        <v>10.021127482665882</v>
      </c>
      <c r="D250" s="13">
        <f t="shared" si="30"/>
        <v>2785.9618410154726</v>
      </c>
      <c r="E250" s="37">
        <f t="shared" si="22"/>
        <v>0.10389530073636975</v>
      </c>
      <c r="F250" s="38">
        <f t="shared" si="23"/>
        <v>0.35439368676743049</v>
      </c>
      <c r="G250" s="39">
        <f t="shared" si="24"/>
        <v>0.81268267427123075</v>
      </c>
      <c r="I250" s="1"/>
    </row>
    <row r="251" spans="1:9" x14ac:dyDescent="0.2">
      <c r="A251" s="11">
        <f t="shared" si="29"/>
        <v>238</v>
      </c>
      <c r="B251" s="12">
        <f t="shared" si="27"/>
        <v>3.9131362011235842</v>
      </c>
      <c r="C251" s="14">
        <f t="shared" si="25"/>
        <v>9.7706290966348224</v>
      </c>
      <c r="D251" s="13">
        <f t="shared" si="30"/>
        <v>2786.3162347022399</v>
      </c>
      <c r="E251" s="37">
        <f t="shared" si="22"/>
        <v>0.10120818376700998</v>
      </c>
      <c r="F251" s="38">
        <f t="shared" si="23"/>
        <v>0.34553489850149954</v>
      </c>
      <c r="G251" s="39">
        <f t="shared" si="24"/>
        <v>0.7922779807700091</v>
      </c>
      <c r="I251" s="1"/>
    </row>
    <row r="252" spans="1:9" x14ac:dyDescent="0.2">
      <c r="A252" s="11">
        <f t="shared" si="29"/>
        <v>239</v>
      </c>
      <c r="B252" s="12">
        <f t="shared" si="27"/>
        <v>3.8119280173565744</v>
      </c>
      <c r="C252" s="14">
        <f t="shared" si="25"/>
        <v>9.526302381900333</v>
      </c>
      <c r="D252" s="13">
        <f t="shared" si="30"/>
        <v>2786.6617696007415</v>
      </c>
      <c r="E252" s="37">
        <f t="shared" si="22"/>
        <v>9.859056558687207E-2</v>
      </c>
      <c r="F252" s="38">
        <f t="shared" si="23"/>
        <v>0.33689436924365845</v>
      </c>
      <c r="G252" s="39">
        <f t="shared" si="24"/>
        <v>0.77237930407418898</v>
      </c>
      <c r="I252" s="1"/>
    </row>
    <row r="253" spans="1:9" x14ac:dyDescent="0.2">
      <c r="A253" s="11">
        <f t="shared" si="29"/>
        <v>240</v>
      </c>
      <c r="B253" s="12">
        <f t="shared" si="27"/>
        <v>3.7133374517697022</v>
      </c>
      <c r="C253" s="14">
        <f t="shared" si="25"/>
        <v>9.2879985782435455</v>
      </c>
      <c r="D253" s="13">
        <f t="shared" si="30"/>
        <v>2786.998663969985</v>
      </c>
      <c r="E253" s="37">
        <f t="shared" si="22"/>
        <v>9.604064870006794E-2</v>
      </c>
      <c r="F253" s="38">
        <f t="shared" si="23"/>
        <v>0.32846683814052519</v>
      </c>
      <c r="G253" s="39">
        <f t="shared" si="24"/>
        <v>0.75297432498111827</v>
      </c>
      <c r="I253" s="1"/>
    </row>
    <row r="254" spans="1:9" x14ac:dyDescent="0.2">
      <c r="A254" s="11">
        <f t="shared" si="29"/>
        <v>241</v>
      </c>
      <c r="B254" s="12">
        <f t="shared" si="27"/>
        <v>3.6172968030696344</v>
      </c>
      <c r="C254" s="14">
        <f t="shared" si="25"/>
        <v>9.055572388803089</v>
      </c>
      <c r="D254" s="13">
        <f t="shared" si="30"/>
        <v>2787.3271308081257</v>
      </c>
      <c r="E254" s="37">
        <f t="shared" si="22"/>
        <v>9.3556682100605248E-2</v>
      </c>
      <c r="F254" s="38">
        <f t="shared" si="23"/>
        <v>0.32024716681915044</v>
      </c>
      <c r="G254" s="39">
        <f t="shared" si="24"/>
        <v>0.73405101573890619</v>
      </c>
      <c r="I254" s="1"/>
    </row>
    <row r="255" spans="1:9" x14ac:dyDescent="0.2">
      <c r="A255" s="11">
        <f t="shared" si="29"/>
        <v>242</v>
      </c>
      <c r="B255" s="12">
        <f t="shared" si="27"/>
        <v>3.5237401209690291</v>
      </c>
      <c r="C255" s="14">
        <f t="shared" si="25"/>
        <v>8.8288819040845432</v>
      </c>
      <c r="D255" s="13">
        <f t="shared" si="30"/>
        <v>2787.6473779749449</v>
      </c>
      <c r="E255" s="37">
        <f t="shared" si="22"/>
        <v>9.1136960069986672E-2</v>
      </c>
      <c r="F255" s="38">
        <f t="shared" si="23"/>
        <v>0.31223033669963884</v>
      </c>
      <c r="G255" s="39">
        <f t="shared" si="24"/>
        <v>0.71559763346926442</v>
      </c>
      <c r="I255" s="1"/>
    </row>
    <row r="256" spans="1:9" x14ac:dyDescent="0.2">
      <c r="A256" s="11">
        <f t="shared" si="29"/>
        <v>243</v>
      </c>
      <c r="B256" s="12">
        <f t="shared" si="27"/>
        <v>3.4326031608990424</v>
      </c>
      <c r="C256" s="14">
        <f t="shared" si="25"/>
        <v>8.6077885274548915</v>
      </c>
      <c r="D256" s="13">
        <f t="shared" si="30"/>
        <v>2787.9596083116444</v>
      </c>
      <c r="E256" s="37">
        <f t="shared" si="22"/>
        <v>8.8779821005907741E-2</v>
      </c>
      <c r="F256" s="38">
        <f t="shared" si="23"/>
        <v>0.30441144636028572</v>
      </c>
      <c r="G256" s="39">
        <f t="shared" si="24"/>
        <v>0.6976027137264792</v>
      </c>
      <c r="I256" s="1"/>
    </row>
    <row r="257" spans="1:9" x14ac:dyDescent="0.2">
      <c r="A257" s="11">
        <f t="shared" si="29"/>
        <v>244</v>
      </c>
      <c r="B257" s="12">
        <f t="shared" si="27"/>
        <v>3.3438233398931345</v>
      </c>
      <c r="C257" s="14">
        <f t="shared" si="25"/>
        <v>8.3921569021005133</v>
      </c>
      <c r="D257" s="13">
        <f t="shared" si="30"/>
        <v>2788.2640197580045</v>
      </c>
      <c r="E257" s="37">
        <f t="shared" si="22"/>
        <v>8.6483646281248716E-2</v>
      </c>
      <c r="F257" s="38">
        <f t="shared" si="23"/>
        <v>0.2967857089544722</v>
      </c>
      <c r="G257" s="39">
        <f t="shared" si="24"/>
        <v>0.68005506419019313</v>
      </c>
      <c r="I257" s="1"/>
    </row>
    <row r="258" spans="1:9" x14ac:dyDescent="0.2">
      <c r="A258" s="11">
        <f t="shared" si="29"/>
        <v>245</v>
      </c>
      <c r="B258" s="12">
        <f t="shared" si="27"/>
        <v>3.2573396936118857</v>
      </c>
      <c r="C258" s="14">
        <f t="shared" si="25"/>
        <v>8.1818548394272899</v>
      </c>
      <c r="D258" s="13">
        <f t="shared" si="30"/>
        <v>2788.5608054669588</v>
      </c>
      <c r="E258" s="37">
        <f t="shared" si="22"/>
        <v>8.4246859132577401E-2</v>
      </c>
      <c r="F258" s="38">
        <f t="shared" si="23"/>
        <v>0.28934844967855966</v>
      </c>
      <c r="G258" s="39">
        <f t="shared" si="24"/>
        <v>0.66294375848969667</v>
      </c>
      <c r="I258" s="1"/>
    </row>
    <row r="259" spans="1:9" x14ac:dyDescent="0.2">
      <c r="A259" s="11">
        <f t="shared" si="29"/>
        <v>246</v>
      </c>
      <c r="B259" s="12">
        <f t="shared" si="27"/>
        <v>3.1730928344793083</v>
      </c>
      <c r="C259" s="14">
        <f t="shared" si="25"/>
        <v>7.9767532488813071</v>
      </c>
      <c r="D259" s="13">
        <f t="shared" si="30"/>
        <v>2788.8501539166373</v>
      </c>
      <c r="E259" s="37">
        <f t="shared" si="22"/>
        <v>8.2067923577399157E-2</v>
      </c>
      <c r="F259" s="38">
        <f t="shared" si="23"/>
        <v>0.28209510329002352</v>
      </c>
      <c r="G259" s="39">
        <f t="shared" si="24"/>
        <v>0.64625813015744615</v>
      </c>
      <c r="I259" s="1"/>
    </row>
    <row r="260" spans="1:9" x14ac:dyDescent="0.2">
      <c r="A260" s="11">
        <f t="shared" si="29"/>
        <v>247</v>
      </c>
      <c r="B260" s="12">
        <f t="shared" si="27"/>
        <v>3.091024910901909</v>
      </c>
      <c r="C260" s="14">
        <f t="shared" si="25"/>
        <v>7.7767260691686833</v>
      </c>
      <c r="D260" s="13">
        <f t="shared" si="30"/>
        <v>2789.1322490199273</v>
      </c>
      <c r="E260" s="37">
        <f t="shared" si="22"/>
        <v>7.9945343359410975E-2</v>
      </c>
      <c r="F260" s="38">
        <f t="shared" si="23"/>
        <v>0.27502121167506621</v>
      </c>
      <c r="G260" s="39">
        <f t="shared" si="24"/>
        <v>0.62998776670954337</v>
      </c>
      <c r="I260" s="1"/>
    </row>
    <row r="261" spans="1:9" x14ac:dyDescent="0.2">
      <c r="A261" s="11">
        <f t="shared" si="29"/>
        <v>248</v>
      </c>
      <c r="B261" s="12">
        <f t="shared" si="27"/>
        <v>3.0110795675424979</v>
      </c>
      <c r="C261" s="14">
        <f t="shared" si="25"/>
        <v>7.5816502008530273</v>
      </c>
      <c r="D261" s="13">
        <f t="shared" si="30"/>
        <v>2789.4072702316025</v>
      </c>
      <c r="E261" s="37">
        <f t="shared" si="22"/>
        <v>7.7877660921035138E-2</v>
      </c>
      <c r="F261" s="38">
        <f t="shared" si="23"/>
        <v>0.26812242146494991</v>
      </c>
      <c r="G261" s="39">
        <f t="shared" si="24"/>
        <v>0.61412250385093492</v>
      </c>
      <c r="I261" s="1"/>
    </row>
    <row r="262" spans="1:9" x14ac:dyDescent="0.2">
      <c r="A262" s="11">
        <f t="shared" si="29"/>
        <v>249</v>
      </c>
      <c r="B262" s="12">
        <f t="shared" si="27"/>
        <v>2.9332019066214627</v>
      </c>
      <c r="C262" s="14">
        <f t="shared" si="25"/>
        <v>7.3914054403091125</v>
      </c>
      <c r="D262" s="13">
        <f t="shared" si="30"/>
        <v>2789.6753926530673</v>
      </c>
      <c r="E262" s="37">
        <f t="shared" si="22"/>
        <v>7.5863456402526966E-2</v>
      </c>
      <c r="F262" s="38">
        <f t="shared" si="23"/>
        <v>0.26139448170029089</v>
      </c>
      <c r="G262" s="39">
        <f t="shared" si="24"/>
        <v>0.59865241980310879</v>
      </c>
      <c r="I262" s="1"/>
    </row>
    <row r="263" spans="1:9" x14ac:dyDescent="0.2">
      <c r="A263" s="11">
        <f t="shared" si="29"/>
        <v>250</v>
      </c>
      <c r="B263" s="12">
        <f t="shared" si="27"/>
        <v>2.8573384502189358</v>
      </c>
      <c r="C263" s="14">
        <f t="shared" si="25"/>
        <v>7.2058744150113494</v>
      </c>
      <c r="D263" s="13">
        <f t="shared" si="30"/>
        <v>2789.9367871347677</v>
      </c>
      <c r="E263" s="37">
        <f t="shared" si="22"/>
        <v>7.3901346666969361E-2</v>
      </c>
      <c r="F263" s="38">
        <f t="shared" si="23"/>
        <v>0.25483324154255926</v>
      </c>
      <c r="G263" s="39">
        <f t="shared" si="24"/>
        <v>0.58356782975208787</v>
      </c>
      <c r="I263" s="1"/>
    </row>
    <row r="264" spans="1:9" x14ac:dyDescent="0.2">
      <c r="I264" s="1"/>
    </row>
  </sheetData>
  <sheetProtection password="C7D9" sheet="1" objects="1" scenarios="1" selectLockedCell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Rn-222 Modell</vt:lpstr>
      <vt:lpstr>GewFaktor</vt:lpstr>
      <vt:lpstr>lambda_M</vt:lpstr>
      <vt:lpstr>lambda_T1</vt:lpstr>
      <vt:lpstr>lambdaMutter</vt:lpstr>
      <vt:lpstr>lambdaTochter1</vt:lpstr>
      <vt:lpstr>T_M</vt:lpstr>
      <vt:lpstr>T_T1</vt:lpstr>
      <vt:lpstr>TM</vt:lpstr>
    </vt:vector>
  </TitlesOfParts>
  <Company>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Goldkuhle, Detmold</dc:creator>
  <cp:lastModifiedBy>Stefan Blumenthal</cp:lastModifiedBy>
  <dcterms:created xsi:type="dcterms:W3CDTF">2007-02-19T10:44:55Z</dcterms:created>
  <dcterms:modified xsi:type="dcterms:W3CDTF">2020-12-12T10:43:14Z</dcterms:modified>
</cp:coreProperties>
</file>