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 Blumenthal\Documents\08 AG KLP SII IBE\Elektronenbeugung\"/>
    </mc:Choice>
  </mc:AlternateContent>
  <xr:revisionPtr revIDLastSave="0" documentId="8_{7F4FA4BB-B051-48E2-812C-DD36104FAF0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J3" i="1" s="1"/>
  <c r="H4" i="1"/>
  <c r="J4" i="1" s="1"/>
  <c r="H5" i="1"/>
  <c r="J5" i="1" s="1"/>
  <c r="H6" i="1"/>
  <c r="J6" i="1" s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" i="1"/>
  <c r="J2" i="1" s="1"/>
  <c r="G3" i="1"/>
  <c r="I3" i="1" s="1"/>
  <c r="G4" i="1"/>
  <c r="I4" i="1" s="1"/>
  <c r="G5" i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" i="1"/>
  <c r="I2" i="1" s="1"/>
  <c r="B7" i="1" l="1"/>
  <c r="C7" i="1" s="1"/>
  <c r="D7" i="1" s="1"/>
  <c r="K7" i="1" s="1"/>
  <c r="B8" i="1"/>
  <c r="C8" i="1" s="1"/>
  <c r="D8" i="1" s="1"/>
  <c r="L8" i="1" s="1"/>
  <c r="B9" i="1"/>
  <c r="C9" i="1" s="1"/>
  <c r="D9" i="1" s="1"/>
  <c r="B10" i="1"/>
  <c r="C10" i="1" s="1"/>
  <c r="D10" i="1" s="1"/>
  <c r="B11" i="1"/>
  <c r="C11" i="1"/>
  <c r="D11" i="1" s="1"/>
  <c r="B12" i="1"/>
  <c r="C12" i="1" s="1"/>
  <c r="D12" i="1" s="1"/>
  <c r="L12" i="1" s="1"/>
  <c r="B13" i="1"/>
  <c r="C13" i="1" s="1"/>
  <c r="D13" i="1" s="1"/>
  <c r="K13" i="1" s="1"/>
  <c r="B14" i="1"/>
  <c r="C14" i="1"/>
  <c r="D14" i="1" s="1"/>
  <c r="L14" i="1" s="1"/>
  <c r="B15" i="1"/>
  <c r="C15" i="1" s="1"/>
  <c r="D15" i="1" s="1"/>
  <c r="B16" i="1"/>
  <c r="C16" i="1" s="1"/>
  <c r="D16" i="1" s="1"/>
  <c r="K16" i="1" s="1"/>
  <c r="B17" i="1"/>
  <c r="C17" i="1"/>
  <c r="D17" i="1" s="1"/>
  <c r="K17" i="1" s="1"/>
  <c r="B18" i="1"/>
  <c r="C18" i="1" s="1"/>
  <c r="D18" i="1" s="1"/>
  <c r="B19" i="1"/>
  <c r="C19" i="1" s="1"/>
  <c r="D19" i="1" s="1"/>
  <c r="B20" i="1"/>
  <c r="C20" i="1" s="1"/>
  <c r="D20" i="1" s="1"/>
  <c r="K20" i="1" s="1"/>
  <c r="B3" i="1"/>
  <c r="C3" i="1" s="1"/>
  <c r="D3" i="1" s="1"/>
  <c r="L3" i="1" s="1"/>
  <c r="B4" i="1"/>
  <c r="C4" i="1" s="1"/>
  <c r="D4" i="1" s="1"/>
  <c r="L4" i="1" s="1"/>
  <c r="B5" i="1"/>
  <c r="C5" i="1" s="1"/>
  <c r="D5" i="1" s="1"/>
  <c r="L5" i="1" s="1"/>
  <c r="B6" i="1"/>
  <c r="C6" i="1" s="1"/>
  <c r="D6" i="1" s="1"/>
  <c r="L6" i="1" s="1"/>
  <c r="B2" i="1"/>
  <c r="C2" i="1" s="1"/>
  <c r="D2" i="1" s="1"/>
  <c r="K8" i="1" l="1"/>
  <c r="K12" i="1"/>
  <c r="L19" i="1"/>
  <c r="K19" i="1"/>
  <c r="K15" i="1"/>
  <c r="L15" i="1"/>
  <c r="L10" i="1"/>
  <c r="K10" i="1"/>
  <c r="K11" i="1"/>
  <c r="L11" i="1"/>
  <c r="K18" i="1"/>
  <c r="L18" i="1"/>
  <c r="K9" i="1"/>
  <c r="L9" i="1"/>
  <c r="L17" i="1"/>
  <c r="L13" i="1"/>
  <c r="L20" i="1"/>
  <c r="L16" i="1"/>
  <c r="L7" i="1"/>
  <c r="K14" i="1"/>
  <c r="K5" i="1"/>
  <c r="K6" i="1"/>
  <c r="K3" i="1"/>
  <c r="K4" i="1"/>
  <c r="L2" i="1"/>
  <c r="K2" i="1"/>
</calcChain>
</file>

<file path=xl/sharedStrings.xml><?xml version="1.0" encoding="utf-8"?>
<sst xmlns="http://schemas.openxmlformats.org/spreadsheetml/2006/main" count="15" uniqueCount="15">
  <si>
    <t>U in kV</t>
  </si>
  <si>
    <t>U in V</t>
  </si>
  <si>
    <t>v in m/s</t>
  </si>
  <si>
    <r>
      <t>r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in cm</t>
    </r>
  </si>
  <si>
    <r>
      <t>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in cm</t>
    </r>
  </si>
  <si>
    <t>p in kg*m/s</t>
  </si>
  <si>
    <r>
      <t>J</t>
    </r>
    <r>
      <rPr>
        <vertAlign val="subscript"/>
        <sz val="11"/>
        <color theme="1"/>
        <rFont val="Symbol"/>
        <family val="1"/>
        <charset val="2"/>
      </rPr>
      <t>1</t>
    </r>
  </si>
  <si>
    <r>
      <t>J</t>
    </r>
    <r>
      <rPr>
        <vertAlign val="subscript"/>
        <sz val="11"/>
        <color theme="1"/>
        <rFont val="Symbol"/>
        <family val="1"/>
        <charset val="2"/>
      </rPr>
      <t>2</t>
    </r>
  </si>
  <si>
    <r>
      <t>l</t>
    </r>
    <r>
      <rPr>
        <vertAlign val="subscript"/>
        <sz val="11"/>
        <color theme="1"/>
        <rFont val="Symbol"/>
        <family val="1"/>
        <charset val="2"/>
      </rPr>
      <t>1</t>
    </r>
    <r>
      <rPr>
        <sz val="11"/>
        <color theme="1"/>
        <rFont val="Calibri"/>
        <family val="2"/>
        <scheme val="minor"/>
      </rPr>
      <t xml:space="preserve"> in m</t>
    </r>
    <r>
      <rPr>
        <sz val="11"/>
        <color theme="1"/>
        <rFont val="Symbol"/>
        <family val="1"/>
        <charset val="2"/>
      </rPr>
      <t xml:space="preserve"> </t>
    </r>
  </si>
  <si>
    <r>
      <t>l</t>
    </r>
    <r>
      <rPr>
        <vertAlign val="subscript"/>
        <sz val="11"/>
        <color theme="1"/>
        <rFont val="Symbol"/>
        <family val="1"/>
        <charset val="2"/>
      </rPr>
      <t>2</t>
    </r>
    <r>
      <rPr>
        <sz val="11"/>
        <color theme="1"/>
        <rFont val="Calibri"/>
        <family val="2"/>
        <scheme val="minor"/>
      </rPr>
      <t xml:space="preserve"> in m</t>
    </r>
    <r>
      <rPr>
        <sz val="11"/>
        <color theme="1"/>
        <rFont val="Symbol"/>
        <family val="1"/>
        <charset val="2"/>
      </rPr>
      <t xml:space="preserve"> </t>
    </r>
  </si>
  <si>
    <r>
      <rPr>
        <sz val="11"/>
        <color theme="1"/>
        <rFont val="Calibri"/>
        <family val="2"/>
        <scheme val="minor"/>
      </rPr>
      <t>p*</t>
    </r>
    <r>
      <rPr>
        <sz val="11"/>
        <color theme="1"/>
        <rFont val="Symbol"/>
        <family val="1"/>
        <charset val="2"/>
      </rPr>
      <t>l</t>
    </r>
    <r>
      <rPr>
        <vertAlign val="subscript"/>
        <sz val="11"/>
        <color theme="1"/>
        <rFont val="Symbol"/>
        <family val="1"/>
        <charset val="2"/>
      </rPr>
      <t>1</t>
    </r>
    <r>
      <rPr>
        <sz val="11"/>
        <color theme="1"/>
        <rFont val="Calibri"/>
        <family val="2"/>
        <scheme val="minor"/>
      </rPr>
      <t xml:space="preserve"> in kg*m²/s</t>
    </r>
    <r>
      <rPr>
        <sz val="11"/>
        <color theme="1"/>
        <rFont val="Symbol"/>
        <family val="1"/>
        <charset val="2"/>
      </rPr>
      <t xml:space="preserve"> </t>
    </r>
  </si>
  <si>
    <r>
      <rPr>
        <sz val="11"/>
        <color theme="1"/>
        <rFont val="Calibri"/>
        <family val="2"/>
        <scheme val="minor"/>
      </rPr>
      <t>p*</t>
    </r>
    <r>
      <rPr>
        <sz val="11"/>
        <color theme="1"/>
        <rFont val="Symbol"/>
        <family val="1"/>
        <charset val="2"/>
      </rPr>
      <t>l</t>
    </r>
    <r>
      <rPr>
        <vertAlign val="subscript"/>
        <sz val="11"/>
        <color theme="1"/>
        <rFont val="Symbol"/>
        <family val="1"/>
        <charset val="2"/>
      </rPr>
      <t>2</t>
    </r>
    <r>
      <rPr>
        <sz val="11"/>
        <color theme="1"/>
        <rFont val="Calibri"/>
        <family val="2"/>
        <scheme val="minor"/>
      </rPr>
      <t xml:space="preserve"> in kg*m²/s</t>
    </r>
    <r>
      <rPr>
        <sz val="11"/>
        <color theme="1"/>
        <rFont val="Symbol"/>
        <family val="1"/>
        <charset val="2"/>
      </rPr>
      <t xml:space="preserve"> </t>
    </r>
  </si>
  <si>
    <t>hier die gemessenen Werte eingeben</t>
  </si>
  <si>
    <t>diese Werte werden automatisch errechnet und graphisch dargestellt</t>
  </si>
  <si>
    <t>Produkt aus Impuls und Wellenlänge (der beiden orange gefärbten Spalten)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</si>
</sst>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5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Symbol"/>
      <family val="1"/>
      <charset val="2"/>
    </font>
    <font>
      <sz val="11"/>
      <color theme="1"/>
      <name val="Symbol"/>
      <family val="2"/>
      <charset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/>
    </xf>
    <xf numFmtId="1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1" fontId="0" fillId="0" borderId="9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1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11" fontId="0" fillId="3" borderId="22" xfId="0" applyNumberFormat="1" applyFill="1" applyBorder="1" applyAlignment="1">
      <alignment horizontal="center"/>
    </xf>
    <xf numFmtId="11" fontId="0" fillId="3" borderId="23" xfId="0" applyNumberFormat="1" applyFill="1" applyBorder="1" applyAlignment="1">
      <alignment horizontal="center"/>
    </xf>
    <xf numFmtId="11" fontId="0" fillId="3" borderId="24" xfId="0" applyNumberForma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11" fontId="0" fillId="3" borderId="4" xfId="0" applyNumberFormat="1" applyFill="1" applyBorder="1" applyAlignment="1">
      <alignment horizontal="center"/>
    </xf>
    <xf numFmtId="11" fontId="0" fillId="3" borderId="5" xfId="0" applyNumberFormat="1" applyFill="1" applyBorder="1" applyAlignment="1">
      <alignment horizontal="center"/>
    </xf>
    <xf numFmtId="11" fontId="0" fillId="3" borderId="1" xfId="0" applyNumberFormat="1" applyFill="1" applyBorder="1" applyAlignment="1">
      <alignment horizontal="center"/>
    </xf>
    <xf numFmtId="11" fontId="0" fillId="3" borderId="7" xfId="0" applyNumberFormat="1" applyFill="1" applyBorder="1" applyAlignment="1">
      <alignment horizontal="center"/>
    </xf>
    <xf numFmtId="11" fontId="0" fillId="3" borderId="9" xfId="0" applyNumberFormat="1" applyFill="1" applyBorder="1" applyAlignment="1">
      <alignment horizontal="center"/>
    </xf>
    <xf numFmtId="11" fontId="0" fillId="3" borderId="10" xfId="0" applyNumberForma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11" fontId="0" fillId="4" borderId="14" xfId="0" applyNumberFormat="1" applyFill="1" applyBorder="1" applyAlignment="1">
      <alignment horizontal="center"/>
    </xf>
    <xf numFmtId="11" fontId="0" fillId="4" borderId="13" xfId="0" applyNumberFormat="1" applyFill="1" applyBorder="1" applyAlignment="1">
      <alignment horizontal="center"/>
    </xf>
    <xf numFmtId="11" fontId="0" fillId="4" borderId="2" xfId="0" applyNumberFormat="1" applyFill="1" applyBorder="1" applyAlignment="1">
      <alignment horizontal="center"/>
    </xf>
    <xf numFmtId="11" fontId="0" fillId="4" borderId="7" xfId="0" applyNumberFormat="1" applyFill="1" applyBorder="1" applyAlignment="1">
      <alignment horizontal="center"/>
    </xf>
    <xf numFmtId="11" fontId="0" fillId="4" borderId="18" xfId="0" applyNumberFormat="1" applyFill="1" applyBorder="1" applyAlignment="1">
      <alignment horizontal="center"/>
    </xf>
    <xf numFmtId="11" fontId="0" fillId="4" borderId="10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84599751711111E-2"/>
          <c:y val="0.1144753086419753"/>
          <c:w val="0.85046508171017365"/>
          <c:h val="0.73960362593564699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Tabelle1!$I$1</c:f>
              <c:strCache>
                <c:ptCount val="1"/>
                <c:pt idx="0">
                  <c:v>l1 in m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Tabelle1!$D$2:$D$20</c:f>
              <c:numCache>
                <c:formatCode>0.00E+00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Tabelle1!$I$2:$I$20</c:f>
              <c:numCache>
                <c:formatCode>0.00E+00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9C-488F-88F1-BECFDD2C3FF3}"/>
            </c:ext>
          </c:extLst>
        </c:ser>
        <c:ser>
          <c:idx val="1"/>
          <c:order val="1"/>
          <c:tx>
            <c:strRef>
              <c:f>Tabelle1!$J$1</c:f>
              <c:strCache>
                <c:ptCount val="1"/>
                <c:pt idx="0">
                  <c:v>l2 in m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Tabelle1!$D$2:$D$20</c:f>
              <c:numCache>
                <c:formatCode>0.00E+00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Tabelle1!$J$2:$J$20</c:f>
              <c:numCache>
                <c:formatCode>0.00E+00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9C-488F-88F1-BECFDD2C3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217536"/>
        <c:axId val="606214256"/>
      </c:scatterChart>
      <c:valAx>
        <c:axId val="606217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 im kg*m/s</a:t>
                </a:r>
              </a:p>
            </c:rich>
          </c:tx>
          <c:layout>
            <c:manualLayout>
              <c:xMode val="edge"/>
              <c:yMode val="edge"/>
              <c:x val="0.87830018774985497"/>
              <c:y val="0.91950568678915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6214256"/>
        <c:crosses val="autoZero"/>
        <c:crossBetween val="midCat"/>
      </c:valAx>
      <c:valAx>
        <c:axId val="60621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Wellenlänge in m</a:t>
                </a:r>
              </a:p>
            </c:rich>
          </c:tx>
          <c:layout>
            <c:manualLayout>
              <c:xMode val="edge"/>
              <c:yMode val="edge"/>
              <c:x val="1.6689849446752662E-2"/>
              <c:y val="3.247156605424321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6217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647700</xdr:colOff>
      <xdr:row>16</xdr:row>
      <xdr:rowOff>90487</xdr:rowOff>
    </xdr:from>
    <xdr:ext cx="65" cy="172227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58999EF7-52DF-42FA-A585-AFAE363487F5}"/>
            </a:ext>
          </a:extLst>
        </xdr:cNvPr>
        <xdr:cNvSpPr txBox="1"/>
      </xdr:nvSpPr>
      <xdr:spPr>
        <a:xfrm>
          <a:off x="9220200" y="31765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0</xdr:col>
      <xdr:colOff>752476</xdr:colOff>
      <xdr:row>24</xdr:row>
      <xdr:rowOff>180975</xdr:rowOff>
    </xdr:from>
    <xdr:to>
      <xdr:col>9</xdr:col>
      <xdr:colOff>628650</xdr:colOff>
      <xdr:row>46</xdr:row>
      <xdr:rowOff>104775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74AC661A-B843-423C-95A6-7270A9CA82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E2" sqref="E2:F20"/>
    </sheetView>
  </sheetViews>
  <sheetFormatPr baseColWidth="10" defaultRowHeight="15" x14ac:dyDescent="0.25"/>
  <cols>
    <col min="3" max="4" width="12" bestFit="1" customWidth="1"/>
    <col min="9" max="10" width="12" bestFit="1" customWidth="1"/>
    <col min="11" max="12" width="14.7109375" bestFit="1" customWidth="1"/>
  </cols>
  <sheetData>
    <row r="1" spans="1:12" ht="18.75" thickBot="1" x14ac:dyDescent="0.4">
      <c r="A1" s="32" t="s">
        <v>0</v>
      </c>
      <c r="B1" s="8" t="s">
        <v>1</v>
      </c>
      <c r="C1" s="8" t="s">
        <v>2</v>
      </c>
      <c r="D1" s="12" t="s">
        <v>5</v>
      </c>
      <c r="E1" s="36" t="s">
        <v>3</v>
      </c>
      <c r="F1" s="37" t="s">
        <v>4</v>
      </c>
      <c r="G1" s="11" t="s">
        <v>6</v>
      </c>
      <c r="H1" s="11" t="s">
        <v>7</v>
      </c>
      <c r="I1" s="16" t="s">
        <v>8</v>
      </c>
      <c r="J1" s="17" t="s">
        <v>9</v>
      </c>
      <c r="K1" s="24" t="s">
        <v>10</v>
      </c>
      <c r="L1" s="25" t="s">
        <v>11</v>
      </c>
    </row>
    <row r="2" spans="1:12" x14ac:dyDescent="0.25">
      <c r="A2" s="33"/>
      <c r="B2" s="6">
        <f>A2*1000</f>
        <v>0</v>
      </c>
      <c r="C2" s="7">
        <f>SQRT(2*1.6E-19/9.1E-31*B2)</f>
        <v>0</v>
      </c>
      <c r="D2" s="13">
        <f>C2*9.1E-31</f>
        <v>0</v>
      </c>
      <c r="E2" s="38"/>
      <c r="F2" s="39"/>
      <c r="G2" s="10">
        <f>0.5*ASIN(E2/12.7)</f>
        <v>0</v>
      </c>
      <c r="H2" s="10">
        <f>0.5*ASIN(F2/12.7)</f>
        <v>0</v>
      </c>
      <c r="I2" s="18">
        <f>2*0.000000000213*SIN(G2)</f>
        <v>0</v>
      </c>
      <c r="J2" s="19">
        <f>2*0.000000000123*SIN(H2)</f>
        <v>0</v>
      </c>
      <c r="K2" s="26">
        <f>I2*D2</f>
        <v>0</v>
      </c>
      <c r="L2" s="27">
        <f>J2*D2</f>
        <v>0</v>
      </c>
    </row>
    <row r="3" spans="1:12" x14ac:dyDescent="0.25">
      <c r="A3" s="34"/>
      <c r="B3" s="1">
        <f t="shared" ref="B3:B6" si="0">A3*1000</f>
        <v>0</v>
      </c>
      <c r="C3" s="2">
        <f t="shared" ref="C3:C6" si="1">SQRT(2*1.6E-19/9.1E-31*B3)</f>
        <v>0</v>
      </c>
      <c r="D3" s="14">
        <f t="shared" ref="D3:D6" si="2">C3*9.1E-31</f>
        <v>0</v>
      </c>
      <c r="E3" s="34"/>
      <c r="F3" s="40"/>
      <c r="G3" s="3">
        <f t="shared" ref="G3:G20" si="3">0.5*ASIN(E3/12.7)</f>
        <v>0</v>
      </c>
      <c r="H3" s="3">
        <f t="shared" ref="H3:H20" si="4">0.5*ASIN(F3/12.7)</f>
        <v>0</v>
      </c>
      <c r="I3" s="20">
        <f t="shared" ref="I3:I20" si="5">2*0.000000000213*SIN(G3)</f>
        <v>0</v>
      </c>
      <c r="J3" s="21">
        <f t="shared" ref="J3:J20" si="6">2*0.000000000123*SIN(H3)</f>
        <v>0</v>
      </c>
      <c r="K3" s="28">
        <f t="shared" ref="K3:K6" si="7">I3*D3</f>
        <v>0</v>
      </c>
      <c r="L3" s="29">
        <f t="shared" ref="L3:L20" si="8">J3*D3</f>
        <v>0</v>
      </c>
    </row>
    <row r="4" spans="1:12" x14ac:dyDescent="0.25">
      <c r="A4" s="34"/>
      <c r="B4" s="1">
        <f t="shared" si="0"/>
        <v>0</v>
      </c>
      <c r="C4" s="2">
        <f t="shared" si="1"/>
        <v>0</v>
      </c>
      <c r="D4" s="14">
        <f t="shared" si="2"/>
        <v>0</v>
      </c>
      <c r="E4" s="34"/>
      <c r="F4" s="40"/>
      <c r="G4" s="3">
        <f t="shared" si="3"/>
        <v>0</v>
      </c>
      <c r="H4" s="3">
        <f t="shared" si="4"/>
        <v>0</v>
      </c>
      <c r="I4" s="20">
        <f t="shared" si="5"/>
        <v>0</v>
      </c>
      <c r="J4" s="21">
        <f t="shared" si="6"/>
        <v>0</v>
      </c>
      <c r="K4" s="28">
        <f t="shared" si="7"/>
        <v>0</v>
      </c>
      <c r="L4" s="29">
        <f t="shared" si="8"/>
        <v>0</v>
      </c>
    </row>
    <row r="5" spans="1:12" x14ac:dyDescent="0.25">
      <c r="A5" s="34"/>
      <c r="B5" s="1">
        <f t="shared" si="0"/>
        <v>0</v>
      </c>
      <c r="C5" s="2">
        <f t="shared" si="1"/>
        <v>0</v>
      </c>
      <c r="D5" s="14">
        <f t="shared" si="2"/>
        <v>0</v>
      </c>
      <c r="E5" s="34"/>
      <c r="F5" s="40"/>
      <c r="G5" s="3">
        <f t="shared" si="3"/>
        <v>0</v>
      </c>
      <c r="H5" s="3">
        <f t="shared" si="4"/>
        <v>0</v>
      </c>
      <c r="I5" s="20">
        <f t="shared" si="5"/>
        <v>0</v>
      </c>
      <c r="J5" s="21">
        <f t="shared" si="6"/>
        <v>0</v>
      </c>
      <c r="K5" s="28">
        <f t="shared" si="7"/>
        <v>0</v>
      </c>
      <c r="L5" s="29">
        <f t="shared" si="8"/>
        <v>0</v>
      </c>
    </row>
    <row r="6" spans="1:12" x14ac:dyDescent="0.25">
      <c r="A6" s="34"/>
      <c r="B6" s="1">
        <f t="shared" si="0"/>
        <v>0</v>
      </c>
      <c r="C6" s="2">
        <f t="shared" si="1"/>
        <v>0</v>
      </c>
      <c r="D6" s="14">
        <f t="shared" si="2"/>
        <v>0</v>
      </c>
      <c r="E6" s="34"/>
      <c r="F6" s="40"/>
      <c r="G6" s="3">
        <f t="shared" si="3"/>
        <v>0</v>
      </c>
      <c r="H6" s="3">
        <f t="shared" si="4"/>
        <v>0</v>
      </c>
      <c r="I6" s="20">
        <f t="shared" si="5"/>
        <v>0</v>
      </c>
      <c r="J6" s="21">
        <f t="shared" si="6"/>
        <v>0</v>
      </c>
      <c r="K6" s="28">
        <f t="shared" si="7"/>
        <v>0</v>
      </c>
      <c r="L6" s="29">
        <f t="shared" si="8"/>
        <v>0</v>
      </c>
    </row>
    <row r="7" spans="1:12" x14ac:dyDescent="0.25">
      <c r="A7" s="34"/>
      <c r="B7" s="1">
        <f t="shared" ref="B7:B20" si="9">A7*1000</f>
        <v>0</v>
      </c>
      <c r="C7" s="2">
        <f t="shared" ref="C7:C20" si="10">SQRT(2*1.6E-19/9.1E-31*B7)</f>
        <v>0</v>
      </c>
      <c r="D7" s="14">
        <f t="shared" ref="D7:D20" si="11">C7*9.1E-31</f>
        <v>0</v>
      </c>
      <c r="E7" s="34"/>
      <c r="F7" s="40"/>
      <c r="G7" s="3">
        <f t="shared" si="3"/>
        <v>0</v>
      </c>
      <c r="H7" s="3">
        <f t="shared" si="4"/>
        <v>0</v>
      </c>
      <c r="I7" s="20">
        <f t="shared" si="5"/>
        <v>0</v>
      </c>
      <c r="J7" s="21">
        <f t="shared" si="6"/>
        <v>0</v>
      </c>
      <c r="K7" s="28">
        <f t="shared" ref="K7:K20" si="12">I7*D7</f>
        <v>0</v>
      </c>
      <c r="L7" s="29">
        <f t="shared" si="8"/>
        <v>0</v>
      </c>
    </row>
    <row r="8" spans="1:12" x14ac:dyDescent="0.25">
      <c r="A8" s="34"/>
      <c r="B8" s="1">
        <f t="shared" si="9"/>
        <v>0</v>
      </c>
      <c r="C8" s="2">
        <f t="shared" si="10"/>
        <v>0</v>
      </c>
      <c r="D8" s="14">
        <f t="shared" si="11"/>
        <v>0</v>
      </c>
      <c r="E8" s="34"/>
      <c r="F8" s="40"/>
      <c r="G8" s="3">
        <f t="shared" si="3"/>
        <v>0</v>
      </c>
      <c r="H8" s="3">
        <f t="shared" si="4"/>
        <v>0</v>
      </c>
      <c r="I8" s="20">
        <f t="shared" si="5"/>
        <v>0</v>
      </c>
      <c r="J8" s="21">
        <f t="shared" si="6"/>
        <v>0</v>
      </c>
      <c r="K8" s="28">
        <f t="shared" si="12"/>
        <v>0</v>
      </c>
      <c r="L8" s="29">
        <f t="shared" si="8"/>
        <v>0</v>
      </c>
    </row>
    <row r="9" spans="1:12" x14ac:dyDescent="0.25">
      <c r="A9" s="34"/>
      <c r="B9" s="1">
        <f t="shared" si="9"/>
        <v>0</v>
      </c>
      <c r="C9" s="2">
        <f t="shared" si="10"/>
        <v>0</v>
      </c>
      <c r="D9" s="14">
        <f t="shared" si="11"/>
        <v>0</v>
      </c>
      <c r="E9" s="34"/>
      <c r="F9" s="40"/>
      <c r="G9" s="3">
        <f t="shared" si="3"/>
        <v>0</v>
      </c>
      <c r="H9" s="3">
        <f t="shared" si="4"/>
        <v>0</v>
      </c>
      <c r="I9" s="20">
        <f t="shared" si="5"/>
        <v>0</v>
      </c>
      <c r="J9" s="21">
        <f t="shared" si="6"/>
        <v>0</v>
      </c>
      <c r="K9" s="28">
        <f t="shared" si="12"/>
        <v>0</v>
      </c>
      <c r="L9" s="29">
        <f t="shared" si="8"/>
        <v>0</v>
      </c>
    </row>
    <row r="10" spans="1:12" x14ac:dyDescent="0.25">
      <c r="A10" s="34"/>
      <c r="B10" s="1">
        <f t="shared" si="9"/>
        <v>0</v>
      </c>
      <c r="C10" s="2">
        <f t="shared" si="10"/>
        <v>0</v>
      </c>
      <c r="D10" s="14">
        <f t="shared" si="11"/>
        <v>0</v>
      </c>
      <c r="E10" s="34"/>
      <c r="F10" s="40"/>
      <c r="G10" s="3">
        <f t="shared" si="3"/>
        <v>0</v>
      </c>
      <c r="H10" s="3">
        <f t="shared" si="4"/>
        <v>0</v>
      </c>
      <c r="I10" s="20">
        <f t="shared" si="5"/>
        <v>0</v>
      </c>
      <c r="J10" s="21">
        <f t="shared" si="6"/>
        <v>0</v>
      </c>
      <c r="K10" s="28">
        <f t="shared" si="12"/>
        <v>0</v>
      </c>
      <c r="L10" s="29">
        <f t="shared" si="8"/>
        <v>0</v>
      </c>
    </row>
    <row r="11" spans="1:12" x14ac:dyDescent="0.25">
      <c r="A11" s="34"/>
      <c r="B11" s="1">
        <f t="shared" si="9"/>
        <v>0</v>
      </c>
      <c r="C11" s="2">
        <f t="shared" si="10"/>
        <v>0</v>
      </c>
      <c r="D11" s="14">
        <f t="shared" si="11"/>
        <v>0</v>
      </c>
      <c r="E11" s="34"/>
      <c r="F11" s="40"/>
      <c r="G11" s="3">
        <f t="shared" si="3"/>
        <v>0</v>
      </c>
      <c r="H11" s="3">
        <f t="shared" si="4"/>
        <v>0</v>
      </c>
      <c r="I11" s="20">
        <f t="shared" si="5"/>
        <v>0</v>
      </c>
      <c r="J11" s="21">
        <f t="shared" si="6"/>
        <v>0</v>
      </c>
      <c r="K11" s="28">
        <f t="shared" si="12"/>
        <v>0</v>
      </c>
      <c r="L11" s="29">
        <f t="shared" si="8"/>
        <v>0</v>
      </c>
    </row>
    <row r="12" spans="1:12" x14ac:dyDescent="0.25">
      <c r="A12" s="34"/>
      <c r="B12" s="1">
        <f t="shared" si="9"/>
        <v>0</v>
      </c>
      <c r="C12" s="2">
        <f t="shared" si="10"/>
        <v>0</v>
      </c>
      <c r="D12" s="14">
        <f t="shared" si="11"/>
        <v>0</v>
      </c>
      <c r="E12" s="34"/>
      <c r="F12" s="40"/>
      <c r="G12" s="3">
        <f t="shared" si="3"/>
        <v>0</v>
      </c>
      <c r="H12" s="3">
        <f t="shared" si="4"/>
        <v>0</v>
      </c>
      <c r="I12" s="20">
        <f t="shared" si="5"/>
        <v>0</v>
      </c>
      <c r="J12" s="21">
        <f t="shared" si="6"/>
        <v>0</v>
      </c>
      <c r="K12" s="28">
        <f t="shared" si="12"/>
        <v>0</v>
      </c>
      <c r="L12" s="29">
        <f t="shared" si="8"/>
        <v>0</v>
      </c>
    </row>
    <row r="13" spans="1:12" x14ac:dyDescent="0.25">
      <c r="A13" s="34"/>
      <c r="B13" s="1">
        <f t="shared" si="9"/>
        <v>0</v>
      </c>
      <c r="C13" s="2">
        <f t="shared" si="10"/>
        <v>0</v>
      </c>
      <c r="D13" s="14">
        <f t="shared" si="11"/>
        <v>0</v>
      </c>
      <c r="E13" s="34"/>
      <c r="F13" s="40"/>
      <c r="G13" s="3">
        <f t="shared" si="3"/>
        <v>0</v>
      </c>
      <c r="H13" s="3">
        <f t="shared" si="4"/>
        <v>0</v>
      </c>
      <c r="I13" s="20">
        <f t="shared" si="5"/>
        <v>0</v>
      </c>
      <c r="J13" s="21">
        <f t="shared" si="6"/>
        <v>0</v>
      </c>
      <c r="K13" s="28">
        <f t="shared" si="12"/>
        <v>0</v>
      </c>
      <c r="L13" s="29">
        <f t="shared" si="8"/>
        <v>0</v>
      </c>
    </row>
    <row r="14" spans="1:12" x14ac:dyDescent="0.25">
      <c r="A14" s="34"/>
      <c r="B14" s="1">
        <f t="shared" si="9"/>
        <v>0</v>
      </c>
      <c r="C14" s="2">
        <f t="shared" si="10"/>
        <v>0</v>
      </c>
      <c r="D14" s="14">
        <f t="shared" si="11"/>
        <v>0</v>
      </c>
      <c r="E14" s="34"/>
      <c r="F14" s="40"/>
      <c r="G14" s="3">
        <f t="shared" si="3"/>
        <v>0</v>
      </c>
      <c r="H14" s="3">
        <f t="shared" si="4"/>
        <v>0</v>
      </c>
      <c r="I14" s="20">
        <f t="shared" si="5"/>
        <v>0</v>
      </c>
      <c r="J14" s="21">
        <f t="shared" si="6"/>
        <v>0</v>
      </c>
      <c r="K14" s="28">
        <f t="shared" si="12"/>
        <v>0</v>
      </c>
      <c r="L14" s="29">
        <f t="shared" si="8"/>
        <v>0</v>
      </c>
    </row>
    <row r="15" spans="1:12" x14ac:dyDescent="0.25">
      <c r="A15" s="34"/>
      <c r="B15" s="1">
        <f t="shared" si="9"/>
        <v>0</v>
      </c>
      <c r="C15" s="2">
        <f t="shared" si="10"/>
        <v>0</v>
      </c>
      <c r="D15" s="14">
        <f t="shared" si="11"/>
        <v>0</v>
      </c>
      <c r="E15" s="34"/>
      <c r="F15" s="40"/>
      <c r="G15" s="3">
        <f t="shared" si="3"/>
        <v>0</v>
      </c>
      <c r="H15" s="3">
        <f t="shared" si="4"/>
        <v>0</v>
      </c>
      <c r="I15" s="20">
        <f t="shared" si="5"/>
        <v>0</v>
      </c>
      <c r="J15" s="21">
        <f t="shared" si="6"/>
        <v>0</v>
      </c>
      <c r="K15" s="28">
        <f t="shared" si="12"/>
        <v>0</v>
      </c>
      <c r="L15" s="29">
        <f t="shared" si="8"/>
        <v>0</v>
      </c>
    </row>
    <row r="16" spans="1:12" x14ac:dyDescent="0.25">
      <c r="A16" s="34"/>
      <c r="B16" s="1">
        <f t="shared" si="9"/>
        <v>0</v>
      </c>
      <c r="C16" s="2">
        <f t="shared" si="10"/>
        <v>0</v>
      </c>
      <c r="D16" s="14">
        <f t="shared" si="11"/>
        <v>0</v>
      </c>
      <c r="E16" s="34"/>
      <c r="F16" s="40"/>
      <c r="G16" s="3">
        <f t="shared" si="3"/>
        <v>0</v>
      </c>
      <c r="H16" s="3">
        <f t="shared" si="4"/>
        <v>0</v>
      </c>
      <c r="I16" s="20">
        <f t="shared" si="5"/>
        <v>0</v>
      </c>
      <c r="J16" s="21">
        <f t="shared" si="6"/>
        <v>0</v>
      </c>
      <c r="K16" s="28">
        <f t="shared" si="12"/>
        <v>0</v>
      </c>
      <c r="L16" s="29">
        <f t="shared" si="8"/>
        <v>0</v>
      </c>
    </row>
    <row r="17" spans="1:12" x14ac:dyDescent="0.25">
      <c r="A17" s="34"/>
      <c r="B17" s="1">
        <f t="shared" si="9"/>
        <v>0</v>
      </c>
      <c r="C17" s="2">
        <f t="shared" si="10"/>
        <v>0</v>
      </c>
      <c r="D17" s="14">
        <f t="shared" si="11"/>
        <v>0</v>
      </c>
      <c r="E17" s="34"/>
      <c r="F17" s="40"/>
      <c r="G17" s="3">
        <f t="shared" si="3"/>
        <v>0</v>
      </c>
      <c r="H17" s="3">
        <f t="shared" si="4"/>
        <v>0</v>
      </c>
      <c r="I17" s="20">
        <f t="shared" si="5"/>
        <v>0</v>
      </c>
      <c r="J17" s="21">
        <f t="shared" si="6"/>
        <v>0</v>
      </c>
      <c r="K17" s="28">
        <f t="shared" si="12"/>
        <v>0</v>
      </c>
      <c r="L17" s="29">
        <f t="shared" si="8"/>
        <v>0</v>
      </c>
    </row>
    <row r="18" spans="1:12" x14ac:dyDescent="0.25">
      <c r="A18" s="34"/>
      <c r="B18" s="1">
        <f t="shared" si="9"/>
        <v>0</v>
      </c>
      <c r="C18" s="2">
        <f t="shared" si="10"/>
        <v>0</v>
      </c>
      <c r="D18" s="14">
        <f t="shared" si="11"/>
        <v>0</v>
      </c>
      <c r="E18" s="34"/>
      <c r="F18" s="40"/>
      <c r="G18" s="3">
        <f t="shared" si="3"/>
        <v>0</v>
      </c>
      <c r="H18" s="3">
        <f t="shared" si="4"/>
        <v>0</v>
      </c>
      <c r="I18" s="20">
        <f t="shared" si="5"/>
        <v>0</v>
      </c>
      <c r="J18" s="21">
        <f t="shared" si="6"/>
        <v>0</v>
      </c>
      <c r="K18" s="28">
        <f t="shared" si="12"/>
        <v>0</v>
      </c>
      <c r="L18" s="29">
        <f t="shared" si="8"/>
        <v>0</v>
      </c>
    </row>
    <row r="19" spans="1:12" x14ac:dyDescent="0.25">
      <c r="A19" s="34"/>
      <c r="B19" s="1">
        <f t="shared" si="9"/>
        <v>0</v>
      </c>
      <c r="C19" s="2">
        <f t="shared" si="10"/>
        <v>0</v>
      </c>
      <c r="D19" s="14">
        <f t="shared" si="11"/>
        <v>0</v>
      </c>
      <c r="E19" s="34"/>
      <c r="F19" s="40"/>
      <c r="G19" s="3">
        <f t="shared" si="3"/>
        <v>0</v>
      </c>
      <c r="H19" s="3">
        <f t="shared" si="4"/>
        <v>0</v>
      </c>
      <c r="I19" s="20">
        <f t="shared" si="5"/>
        <v>0</v>
      </c>
      <c r="J19" s="21">
        <f t="shared" si="6"/>
        <v>0</v>
      </c>
      <c r="K19" s="28">
        <f t="shared" si="12"/>
        <v>0</v>
      </c>
      <c r="L19" s="29">
        <f t="shared" si="8"/>
        <v>0</v>
      </c>
    </row>
    <row r="20" spans="1:12" ht="15.75" thickBot="1" x14ac:dyDescent="0.3">
      <c r="A20" s="35"/>
      <c r="B20" s="4">
        <f t="shared" si="9"/>
        <v>0</v>
      </c>
      <c r="C20" s="5">
        <f t="shared" si="10"/>
        <v>0</v>
      </c>
      <c r="D20" s="15">
        <f t="shared" si="11"/>
        <v>0</v>
      </c>
      <c r="E20" s="35"/>
      <c r="F20" s="41"/>
      <c r="G20" s="9">
        <f t="shared" si="3"/>
        <v>0</v>
      </c>
      <c r="H20" s="9">
        <f t="shared" si="4"/>
        <v>0</v>
      </c>
      <c r="I20" s="22">
        <f t="shared" si="5"/>
        <v>0</v>
      </c>
      <c r="J20" s="23">
        <f t="shared" si="6"/>
        <v>0</v>
      </c>
      <c r="K20" s="30">
        <f t="shared" si="12"/>
        <v>0</v>
      </c>
      <c r="L20" s="31">
        <f t="shared" si="8"/>
        <v>0</v>
      </c>
    </row>
    <row r="22" spans="1:12" x14ac:dyDescent="0.25">
      <c r="A22" s="42" t="s">
        <v>12</v>
      </c>
      <c r="B22" s="42"/>
      <c r="C22" s="42"/>
      <c r="D22" s="42"/>
      <c r="E22" s="42"/>
      <c r="F22" s="42"/>
    </row>
    <row r="23" spans="1:12" x14ac:dyDescent="0.25">
      <c r="A23" s="43" t="s">
        <v>13</v>
      </c>
      <c r="B23" s="43"/>
      <c r="C23" s="43"/>
      <c r="D23" s="43"/>
      <c r="E23" s="43"/>
      <c r="F23" s="43"/>
    </row>
    <row r="24" spans="1:12" x14ac:dyDescent="0.25">
      <c r="A24" s="44" t="s">
        <v>14</v>
      </c>
      <c r="B24" s="44"/>
      <c r="C24" s="44"/>
      <c r="D24" s="44"/>
      <c r="E24" s="44"/>
      <c r="F24" s="44"/>
    </row>
  </sheetData>
  <mergeCells count="3">
    <mergeCell ref="A22:F22"/>
    <mergeCell ref="A23:F23"/>
    <mergeCell ref="A24:F2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Blumental</dc:creator>
  <cp:lastModifiedBy>Stefan Blumenthal</cp:lastModifiedBy>
  <dcterms:created xsi:type="dcterms:W3CDTF">2011-09-16T16:15:50Z</dcterms:created>
  <dcterms:modified xsi:type="dcterms:W3CDTF">2020-03-12T19:49:06Z</dcterms:modified>
</cp:coreProperties>
</file>